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 Diaz\Documents\ICPA\2024\MIPG\PLANES 2024\"/>
    </mc:Choice>
  </mc:AlternateContent>
  <xr:revisionPtr revIDLastSave="0" documentId="13_ncr:1_{AF3AB5A9-54A3-498A-ACEA-5D6DA3C6055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 DE MANTTO 2024" sheetId="3" r:id="rId1"/>
    <sheet name="seguimiento" sheetId="4" r:id="rId2"/>
  </sheets>
  <calcPr calcId="191029"/>
</workbook>
</file>

<file path=xl/calcChain.xml><?xml version="1.0" encoding="utf-8"?>
<calcChain xmlns="http://schemas.openxmlformats.org/spreadsheetml/2006/main">
  <c r="F56" i="3" l="1"/>
  <c r="B39" i="4"/>
  <c r="C25" i="4"/>
  <c r="C26" i="4"/>
  <c r="C24" i="4"/>
  <c r="B23" i="4"/>
  <c r="B24" i="4"/>
  <c r="B25" i="4"/>
  <c r="B26" i="4"/>
  <c r="B27" i="4"/>
  <c r="B28" i="4"/>
  <c r="B22" i="4"/>
  <c r="B21" i="4"/>
  <c r="B20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" i="4"/>
  <c r="B37" i="4"/>
  <c r="B38" i="4"/>
  <c r="B40" i="4"/>
  <c r="B41" i="4"/>
  <c r="B36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5" i="4"/>
  <c r="U26" i="4"/>
  <c r="U27" i="4"/>
  <c r="U28" i="4"/>
  <c r="S4" i="4"/>
  <c r="U4" i="4"/>
  <c r="T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5" i="4"/>
  <c r="S26" i="4"/>
  <c r="S27" i="4"/>
  <c r="S28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5" i="4"/>
  <c r="T26" i="4"/>
  <c r="T27" i="4"/>
  <c r="T28" i="4"/>
  <c r="T6" i="4"/>
  <c r="T5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5" i="4"/>
  <c r="R26" i="4"/>
  <c r="R27" i="4"/>
  <c r="R28" i="4"/>
  <c r="B35" i="4"/>
  <c r="B34" i="4"/>
  <c r="B33" i="4"/>
  <c r="B29" i="4"/>
  <c r="B30" i="4"/>
  <c r="B31" i="4"/>
  <c r="B32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4" i="4"/>
  <c r="C42" i="4" l="1"/>
  <c r="U44" i="4"/>
  <c r="T44" i="4" l="1"/>
  <c r="S44" i="4"/>
  <c r="R44" i="4"/>
  <c r="V3" i="4" l="1"/>
</calcChain>
</file>

<file path=xl/sharedStrings.xml><?xml version="1.0" encoding="utf-8"?>
<sst xmlns="http://schemas.openxmlformats.org/spreadsheetml/2006/main" count="396" uniqueCount="123">
  <si>
    <t>CANTIDAD</t>
  </si>
  <si>
    <t>DESCRIPCIÓN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</si>
  <si>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</si>
  <si>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</si>
  <si>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</si>
  <si>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</si>
  <si>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</si>
  <si>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</si>
  <si>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</si>
  <si>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</si>
  <si>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</si>
  <si>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</si>
  <si>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</si>
  <si>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</si>
  <si>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OBJETIVO GENERAL</t>
  </si>
  <si>
    <t>Versión: 01</t>
  </si>
  <si>
    <t>Página: 1 de 1</t>
  </si>
  <si>
    <t>OBJETIVOS ESPECIFICOS</t>
  </si>
  <si>
    <t>PROGRAMACIÓN AÑO :</t>
  </si>
  <si>
    <t>TIPO DE ELEMENTO</t>
  </si>
  <si>
    <t>ELABORÓ:</t>
  </si>
  <si>
    <t>REVISÓ:</t>
  </si>
  <si>
    <t>APROBÓ:</t>
  </si>
  <si>
    <t xml:space="preserve"> PLAN DE MANTENIMIENTO PREVENTIVO PARA LOS BIENES DEL INSTITUTO DE CULTURA Y PATRIMONIO DE ANTIOQUIA.</t>
  </si>
  <si>
    <t>Código: F-GI-07</t>
  </si>
  <si>
    <t>Asegurar una efectiva recepción, conservación y provisión de los diferentes recursos físicos que se requieren para la prestación del servicio en el Instituto de Cultura y Patrimonio</t>
  </si>
  <si>
    <t xml:space="preserve">Mantener las instalaciones físicas y equipos del Instituto de Cultura “Rafael Uribe Uribe” en óptimas condiciones </t>
  </si>
  <si>
    <t>Realizar el mantenimiento preventivo y correctivo de la infraestructura fisica, mecanica y tecnologica del Instituto de Cultura y Patrimonio de Antioquia</t>
  </si>
  <si>
    <t>MANTENIMIENTO PREVENTIVO INFRAESTRUCTURA FÍSICA PALACIO DE CULTURA RAFAEL URIBE URIBE</t>
  </si>
  <si>
    <t>FRECUENCIA</t>
  </si>
  <si>
    <t>MENSUAL</t>
  </si>
  <si>
    <t xml:space="preserve">	Mantenimiento sistemas de seguridad ventanas y chapas</t>
  </si>
  <si>
    <t>Limpieza de Cielos Interiores</t>
  </si>
  <si>
    <t xml:space="preserve">Limpieza Piso en Piedra Patio de las Azaleas </t>
  </si>
  <si>
    <t xml:space="preserve">Limpieza Pisos en Baldosa y Terrazos </t>
  </si>
  <si>
    <t>DIARIO</t>
  </si>
  <si>
    <t>Limpieza de Pisos en Vidrio Templado y Laminado</t>
  </si>
  <si>
    <t>Limpieza escaleras de acceso y piso en madera Cúpula</t>
  </si>
  <si>
    <t>SEMANAL</t>
  </si>
  <si>
    <t xml:space="preserve">	Limpieza Piso en Grano de Piedra Lavada </t>
  </si>
  <si>
    <t xml:space="preserve">Lubricación de Puertas y Chapas </t>
  </si>
  <si>
    <t>TRIMESTRAL</t>
  </si>
  <si>
    <t>Limpieza y aplicación de antioxidantes en barandas, rejas de ventanas y pasamanos en hierro forjado</t>
  </si>
  <si>
    <t>Limpieza de Cárcamos</t>
  </si>
  <si>
    <t>semanal</t>
  </si>
  <si>
    <t>ANUAL</t>
  </si>
  <si>
    <t>Limpieza de subestación</t>
  </si>
  <si>
    <t>Mantenimiento preventivo del centro de computo</t>
  </si>
  <si>
    <t>Mantenimiento del sistema de circuito cerrado de television</t>
  </si>
  <si>
    <t xml:space="preserve">Mantenimiento sistema de detección contra incendios </t>
  </si>
  <si>
    <t>Mantenimientos detectores de humo inalámbricos</t>
  </si>
  <si>
    <t>Mantenimiento y recarga de extintores</t>
  </si>
  <si>
    <t>Mantenimiento de aire acondicionado</t>
  </si>
  <si>
    <t>MANTENIMIENTO EQUIPOS TECNOLOGICOS (HARDWARE Y SOFTWARE)</t>
  </si>
  <si>
    <t xml:space="preserve">MANTENIMIENTO DE MUEBLES </t>
  </si>
  <si>
    <t>Mantenimiento camioneta NISSAN</t>
  </si>
  <si>
    <t>MANTENIMIENTO PREVENTIVO VEHÍCULOS</t>
  </si>
  <si>
    <t xml:space="preserve">Mantenimiento Camioneta Toyota </t>
  </si>
  <si>
    <t>MANTENIMIENTO EQUIPOS Y PROTECCIÓN EMERGENCIAS</t>
  </si>
  <si>
    <t>Mantenimiento de los equipos de sonido y micrófonos</t>
  </si>
  <si>
    <t>Mantenimiento telefonía IP</t>
  </si>
  <si>
    <t>Mantenimiento de cámaras fotográficas y de video</t>
  </si>
  <si>
    <t>Mantenimiento VIDEO BEAMS</t>
  </si>
  <si>
    <t>Mantenimiento Jardinería</t>
  </si>
  <si>
    <t>Quincenal</t>
  </si>
  <si>
    <t>Mantenimiento del ascensor</t>
  </si>
  <si>
    <t xml:space="preserve">Fumigación </t>
  </si>
  <si>
    <t>BIMENSUAL</t>
  </si>
  <si>
    <t>Limpieza mantenimiento de los espejos, vidrios y Sandblasting</t>
  </si>
  <si>
    <t>MANTENIMIENTO ESCULTURAS</t>
  </si>
  <si>
    <t>X</t>
  </si>
  <si>
    <t>Limpieza de terrazas</t>
  </si>
  <si>
    <t>RECURSOS (Presupuesto)</t>
  </si>
  <si>
    <t>mantenimiento del centro de datos</t>
  </si>
  <si>
    <t>No. PROCESO</t>
  </si>
  <si>
    <t>Actividad</t>
  </si>
  <si>
    <t xml:space="preserve">Observacion 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</si>
  <si>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</si>
  <si>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</si>
  <si>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</si>
  <si>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</si>
  <si>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</si>
  <si>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</si>
  <si>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</si>
  <si>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</si>
  <si>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</si>
  <si>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</si>
  <si>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</si>
  <si>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</si>
  <si>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MANTENIMIENTOS PREVENTIVOS Y CORRECTIVOS</t>
  </si>
  <si>
    <t>OLGA LUZ GIRALDO GOEZ</t>
  </si>
  <si>
    <t>MANTENIMIENTO CORRECTIVO INFRAESTRUCTURA FÍSICA PALACIO DE CULTURA RAFAEL URIBE URIBE</t>
  </si>
  <si>
    <t>RESPONSABLE / EJECUTOR</t>
  </si>
  <si>
    <t>RESPONSABLE/EJECUTOR</t>
  </si>
  <si>
    <t># Act ejecutadas</t>
  </si>
  <si>
    <t># act eje</t>
  </si>
  <si>
    <t>1 tri</t>
  </si>
  <si>
    <t>2 tri</t>
  </si>
  <si>
    <t>Cumplimiento acumulado</t>
  </si>
  <si>
    <t>3 tri</t>
  </si>
  <si>
    <t>4 tri</t>
  </si>
  <si>
    <t xml:space="preserve">Meta </t>
  </si>
  <si>
    <t>META</t>
  </si>
  <si>
    <t>SEG PLAN MANTENIMIENTO DE BIENES 2023</t>
  </si>
  <si>
    <t xml:space="preserve">EJECUTADO </t>
  </si>
  <si>
    <t xml:space="preserve">ASEO Y LIMPIEZA PREVENTIVA INSTALACIONES PALACIO DE CULTURA </t>
  </si>
  <si>
    <t>Realizar mantenimiento preventivo a 14 esculturas ubicadas en los municipios de Santa Fe de Antioquia, Rionegro y centro administrativo la alpujarra</t>
  </si>
  <si>
    <t>Reparación de los techos bolivar y calibio</t>
  </si>
  <si>
    <t>PROVEEDOR CONTRATADO</t>
  </si>
  <si>
    <t>Limpieza de luminarias</t>
  </si>
  <si>
    <t>Limpieza de infraestructura alturas del Palacio de cultura</t>
  </si>
  <si>
    <t>Reparaciones locativas (intervención de húmedad (sotano); mantenimiento correctivo cupulas, cupulines, bajantes, puertas patrimoniales de madera, mantenimiento correctivo sillares,</t>
  </si>
  <si>
    <t>Mantenimiento de muebles y enseres, restauración de muebles patrimoniales en mal estado</t>
  </si>
  <si>
    <t>Mantenimiento preventivo instalaciones hidrosanitarias aseo</t>
  </si>
  <si>
    <t>x</t>
  </si>
  <si>
    <t>MANTENIMIENTO EQUIPOS TECNOLOGICOS (HARDWARE Y SOFTWARE)
SISTEMAS</t>
  </si>
  <si>
    <t>Reparar placas prefabricadas deterioradas en las terrazas del cuarto piso condición insegura que puede generar accidentalidad.</t>
  </si>
  <si>
    <t xml:space="preserve">Reposición piso patrimonial baños auditorio </t>
  </si>
  <si>
    <t>Tatiana Correa Sanchez</t>
  </si>
  <si>
    <t>MANTENIMIENTO PUERTAS Y VENTANAS DE VIDRIO</t>
  </si>
  <si>
    <t>Mantenimiento preventivo y correctivo de las puertas y ventanas de vidrio</t>
  </si>
  <si>
    <t>MANTENIMIENTO CORRECTIVO INFRAESTRUCTURA FÍSICA PALACIO DE CULTURA RAFAEL URIBE URIBE
PATRIMONIO</t>
  </si>
  <si>
    <t>Comité MIPG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</si>
</sst>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3" borderId="0" applyNumberFormat="0" applyBorder="0" applyAlignment="0" applyProtection="0"/>
    <xf numFmtId="9" fontId="10" fillId="0" borderId="0" applyFont="0" applyFill="0" applyBorder="0" applyAlignment="0" applyProtection="0"/>
  </cellStyleXfs>
  <cellXfs count="19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5" xfId="0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6" fillId="2" borderId="0" xfId="0" applyFont="1" applyFill="1" applyAlignment="1">
      <alignment vertical="center" wrapText="1"/>
    </xf>
    <xf numFmtId="0" fontId="6" fillId="2" borderId="0" xfId="0" applyFont="1" applyFill="1"/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2" xfId="0" applyFill="1" applyBorder="1"/>
    <xf numFmtId="0" fontId="0" fillId="2" borderId="6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1" xfId="0" applyFill="1" applyBorder="1"/>
    <xf numFmtId="0" fontId="0" fillId="2" borderId="17" xfId="0" applyFill="1" applyBorder="1"/>
    <xf numFmtId="0" fontId="0" fillId="2" borderId="28" xfId="0" applyFill="1" applyBorder="1" applyAlignment="1">
      <alignment horizontal="center"/>
    </xf>
    <xf numFmtId="0" fontId="0" fillId="2" borderId="29" xfId="0" applyFill="1" applyBorder="1"/>
    <xf numFmtId="0" fontId="0" fillId="2" borderId="27" xfId="0" applyFill="1" applyBorder="1"/>
    <xf numFmtId="0" fontId="5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28" xfId="0" applyFill="1" applyBorder="1"/>
    <xf numFmtId="0" fontId="0" fillId="0" borderId="26" xfId="0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0" fillId="2" borderId="1" xfId="0" applyFill="1" applyBorder="1"/>
    <xf numFmtId="0" fontId="0" fillId="0" borderId="38" xfId="0" applyBorder="1" applyAlignment="1">
      <alignment wrapText="1"/>
    </xf>
    <xf numFmtId="0" fontId="0" fillId="0" borderId="25" xfId="0" applyBorder="1" applyAlignment="1">
      <alignment horizontal="center"/>
    </xf>
    <xf numFmtId="0" fontId="7" fillId="4" borderId="2" xfId="2" applyFont="1" applyFill="1" applyBorder="1"/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/>
    <xf numFmtId="0" fontId="1" fillId="2" borderId="6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30" xfId="2" applyFont="1" applyFill="1" applyBorder="1" applyAlignment="1">
      <alignment horizontal="left" vertical="center" wrapText="1"/>
    </xf>
    <xf numFmtId="0" fontId="7" fillId="0" borderId="3" xfId="2" applyFont="1" applyFill="1" applyBorder="1"/>
    <xf numFmtId="0" fontId="6" fillId="0" borderId="3" xfId="2" applyFont="1" applyFill="1" applyBorder="1" applyAlignment="1">
      <alignment horizontal="left" vertical="center" wrapText="1"/>
    </xf>
    <xf numFmtId="0" fontId="6" fillId="0" borderId="25" xfId="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3" xfId="2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0" fillId="0" borderId="0" xfId="0" applyAlignment="1">
      <alignment horizontal="left"/>
    </xf>
    <xf numFmtId="9" fontId="0" fillId="0" borderId="0" xfId="0" applyNumberFormat="1"/>
    <xf numFmtId="9" fontId="0" fillId="0" borderId="0" xfId="3" applyFont="1" applyFill="1"/>
    <xf numFmtId="0" fontId="13" fillId="0" borderId="1" xfId="0" applyFont="1" applyBorder="1" applyAlignment="1">
      <alignment wrapText="1"/>
    </xf>
    <xf numFmtId="0" fontId="12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/>
    <xf numFmtId="0" fontId="14" fillId="5" borderId="1" xfId="0" applyFont="1" applyFill="1" applyBorder="1"/>
    <xf numFmtId="0" fontId="14" fillId="5" borderId="30" xfId="0" applyFont="1" applyFill="1" applyBorder="1" applyAlignment="1">
      <alignment wrapText="1"/>
    </xf>
    <xf numFmtId="0" fontId="14" fillId="5" borderId="30" xfId="0" applyFont="1" applyFill="1" applyBorder="1" applyAlignment="1">
      <alignment horizontal="center"/>
    </xf>
    <xf numFmtId="0" fontId="6" fillId="0" borderId="3" xfId="2" applyFont="1" applyFill="1" applyBorder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14" fillId="5" borderId="30" xfId="0" applyFont="1" applyFill="1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3" xfId="0" applyBorder="1"/>
    <xf numFmtId="0" fontId="14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9" fontId="0" fillId="0" borderId="0" xfId="3" applyFont="1"/>
    <xf numFmtId="0" fontId="6" fillId="0" borderId="1" xfId="2" applyFont="1" applyFill="1" applyBorder="1" applyAlignment="1">
      <alignment vertical="center" wrapText="1"/>
    </xf>
    <xf numFmtId="0" fontId="14" fillId="0" borderId="30" xfId="0" applyFont="1" applyBorder="1"/>
    <xf numFmtId="0" fontId="9" fillId="0" borderId="2" xfId="0" applyFont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9" fontId="6" fillId="0" borderId="25" xfId="2" applyNumberFormat="1" applyFont="1" applyFill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7" fillId="0" borderId="30" xfId="2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0" fillId="0" borderId="0" xfId="0" applyAlignment="1">
      <alignment vertical="top" wrapText="1"/>
    </xf>
    <xf numFmtId="0" fontId="17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0" fillId="2" borderId="5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4" borderId="37" xfId="2" applyFont="1" applyFill="1" applyBorder="1" applyAlignment="1">
      <alignment horizontal="center" vertical="center" wrapText="1"/>
    </xf>
    <xf numFmtId="0" fontId="7" fillId="4" borderId="40" xfId="2" applyFont="1" applyFill="1" applyBorder="1" applyAlignment="1">
      <alignment horizontal="center" vertical="center" wrapText="1"/>
    </xf>
    <xf numFmtId="0" fontId="7" fillId="4" borderId="31" xfId="2" applyFont="1" applyFill="1" applyBorder="1" applyAlignment="1">
      <alignment horizontal="center" vertical="center" wrapText="1"/>
    </xf>
    <xf numFmtId="0" fontId="7" fillId="4" borderId="32" xfId="2" applyFont="1" applyFill="1" applyBorder="1" applyAlignment="1">
      <alignment horizontal="center" vertical="center" wrapText="1"/>
    </xf>
    <xf numFmtId="0" fontId="7" fillId="4" borderId="39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33" xfId="2" applyFont="1" applyFill="1" applyBorder="1" applyAlignment="1">
      <alignment horizontal="center" vertical="center" wrapText="1"/>
    </xf>
    <xf numFmtId="0" fontId="7" fillId="4" borderId="30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4" borderId="35" xfId="2" applyFont="1" applyFill="1" applyBorder="1" applyAlignment="1">
      <alignment horizontal="left"/>
    </xf>
    <xf numFmtId="0" fontId="7" fillId="4" borderId="36" xfId="2" applyFont="1" applyFill="1" applyBorder="1" applyAlignment="1">
      <alignment horizontal="left"/>
    </xf>
    <xf numFmtId="0" fontId="7" fillId="4" borderId="34" xfId="2" applyFont="1" applyFill="1" applyBorder="1" applyAlignment="1">
      <alignment horizontal="right"/>
    </xf>
    <xf numFmtId="0" fontId="7" fillId="4" borderId="35" xfId="2" applyFont="1" applyFill="1" applyBorder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left" vertical="center" wrapText="1"/>
    </xf>
    <xf numFmtId="0" fontId="1" fillId="6" borderId="24" xfId="0" applyFont="1" applyFill="1" applyBorder="1" applyAlignment="1">
      <alignment horizontal="left" vertical="center" wrapText="1"/>
    </xf>
    <xf numFmtId="0" fontId="1" fillId="6" borderId="25" xfId="0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</cellXfs>
  <cellStyles count="4">
    <cellStyle name="Énfasis6" xfId="2" builtinId="49"/>
    <cellStyle name="Normal" xfId="0" builtinId="0"/>
    <cellStyle name="Normal 2" xfId="1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326572</xdr:colOff>
      <xdr:row>2</xdr:row>
      <xdr:rowOff>122464</xdr:rowOff>
    </xdr:from>
    <xdr:to>
      <xdr:col>3</xdr:col>
      <xdr:colOff>363217</xdr:colOff>
      <xdr:row>4</xdr:row>
      <xdr:rowOff>316738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5DD3E1-47A6-4832-BEAC-AABBB8606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0679" y="530678"/>
          <a:ext cx="798645" cy="847417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58</xdr:row>
      <xdr:rowOff>15875</xdr:rowOff>
    </xdr:from>
    <xdr:to>
      <xdr:col>13</xdr:col>
      <xdr:colOff>190500</xdr:colOff>
      <xdr:row>58</xdr:row>
      <xdr:rowOff>526015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2A7C94-8308-0783-EF99-656B8B0A8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22000" y="19748500"/>
          <a:ext cx="873125" cy="510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60"/>
  <sheetViews>
    <sheetView tabSelected="1" view="pageBreakPreview" topLeftCell="A45" zoomScale="60" zoomScaleNormal="70" workbookViewId="0">
      <selection activeCell="Q59" sqref="Q59:V59"/>
    </sheetView>
  </sheetViews>
  <sheetFormatPr baseColWidth="10" defaultRowHeight="15" x14ac:dyDescent="0.25"/>
  <cols>
    <col min="1" max="1" width="1.5703125" customWidth="1"/>
    <col min="2" max="2" width="1.42578125" customWidth="1"/>
    <col min="3" max="3" width="11.42578125" customWidth="1"/>
    <col min="4" max="4" width="10" customWidth="1"/>
    <col min="5" max="5" width="71.28515625" bestFit="1" customWidth="1"/>
    <col min="6" max="6" width="16.42578125" bestFit="1" customWidth="1"/>
    <col min="7" max="7" width="16.42578125" customWidth="1"/>
    <col min="8" max="8" width="23.5703125" customWidth="1"/>
    <col min="9" max="9" width="18.85546875" hidden="1" customWidth="1"/>
    <col min="10" max="21" width="5.42578125" customWidth="1"/>
    <col min="22" max="22" width="16.28515625" customWidth="1"/>
    <col min="23" max="23" width="2" customWidth="1"/>
  </cols>
  <sheetData>
    <row r="1" spans="2:23" ht="15.75" thickBot="1" x14ac:dyDescent="0.3"/>
    <row r="2" spans="2:23" ht="15.75" thickBot="1" x14ac:dyDescent="0.3">
      <c r="B2" s="9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5"/>
    </row>
    <row r="3" spans="2:23" ht="25.5" customHeight="1" thickTop="1" thickBot="1" x14ac:dyDescent="0.3">
      <c r="B3" s="12"/>
      <c r="C3" s="121"/>
      <c r="D3" s="122"/>
      <c r="E3" s="127" t="s">
        <v>23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9"/>
      <c r="V3" s="20" t="s">
        <v>24</v>
      </c>
      <c r="W3" s="16"/>
    </row>
    <row r="4" spans="2:23" ht="25.5" customHeight="1" thickTop="1" thickBot="1" x14ac:dyDescent="0.3">
      <c r="B4" s="12"/>
      <c r="C4" s="123"/>
      <c r="D4" s="124"/>
      <c r="E4" s="130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2"/>
      <c r="V4" s="21" t="s">
        <v>15</v>
      </c>
      <c r="W4" s="16"/>
    </row>
    <row r="5" spans="2:23" ht="25.5" customHeight="1" thickTop="1" thickBot="1" x14ac:dyDescent="0.3">
      <c r="B5" s="12"/>
      <c r="C5" s="125"/>
      <c r="D5" s="126"/>
      <c r="E5" s="133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5"/>
      <c r="V5" s="20" t="s">
        <v>16</v>
      </c>
      <c r="W5" s="16"/>
    </row>
    <row r="6" spans="2:23" ht="15.75" thickTop="1" x14ac:dyDescent="0.25">
      <c r="B6" s="12"/>
      <c r="C6" s="1"/>
      <c r="D6" s="4"/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2"/>
      <c r="W6" s="16"/>
    </row>
    <row r="7" spans="2:23" x14ac:dyDescent="0.25">
      <c r="B7" s="12"/>
      <c r="C7" s="136" t="s">
        <v>14</v>
      </c>
      <c r="D7" s="137"/>
      <c r="E7" s="136" t="s">
        <v>25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37"/>
      <c r="R7" s="13"/>
      <c r="S7" s="7"/>
      <c r="T7" s="7"/>
      <c r="U7" s="7"/>
      <c r="V7" s="7"/>
      <c r="W7" s="16"/>
    </row>
    <row r="8" spans="2:23" x14ac:dyDescent="0.25">
      <c r="B8" s="12"/>
      <c r="C8" s="138"/>
      <c r="D8" s="139"/>
      <c r="E8" s="138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39"/>
      <c r="R8" s="14"/>
      <c r="S8" s="7"/>
      <c r="T8" s="7"/>
      <c r="U8" s="7"/>
      <c r="V8" s="7"/>
      <c r="W8" s="16"/>
    </row>
    <row r="9" spans="2:23" x14ac:dyDescent="0.25">
      <c r="B9" s="12"/>
      <c r="C9" s="138"/>
      <c r="D9" s="139"/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4"/>
      <c r="R9" s="14"/>
      <c r="S9" s="7"/>
      <c r="T9" s="7"/>
      <c r="U9" s="7"/>
      <c r="V9" s="7"/>
      <c r="W9" s="16"/>
    </row>
    <row r="10" spans="2:23" ht="15" customHeight="1" x14ac:dyDescent="0.25">
      <c r="B10" s="12"/>
      <c r="C10" s="136" t="s">
        <v>17</v>
      </c>
      <c r="D10" s="140"/>
      <c r="E10" s="118" t="s">
        <v>26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20"/>
      <c r="R10" s="13"/>
      <c r="S10" s="7"/>
      <c r="T10" s="7"/>
      <c r="U10" s="7"/>
      <c r="V10" s="7"/>
      <c r="W10" s="16"/>
    </row>
    <row r="11" spans="2:23" x14ac:dyDescent="0.25">
      <c r="B11" s="12"/>
      <c r="C11" s="138"/>
      <c r="D11" s="141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  <c r="R11" s="14"/>
      <c r="S11" s="7"/>
      <c r="T11" s="7"/>
      <c r="U11" s="7"/>
      <c r="V11" s="7"/>
      <c r="W11" s="16"/>
    </row>
    <row r="12" spans="2:23" ht="30" customHeight="1" x14ac:dyDescent="0.25">
      <c r="B12" s="12"/>
      <c r="C12" s="142"/>
      <c r="D12" s="143"/>
      <c r="E12" s="142" t="s">
        <v>27</v>
      </c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4"/>
      <c r="R12" s="14"/>
      <c r="S12" s="7"/>
      <c r="T12" s="7"/>
      <c r="U12" s="7"/>
      <c r="V12" s="7"/>
      <c r="W12" s="16"/>
    </row>
    <row r="13" spans="2:23" x14ac:dyDescent="0.25">
      <c r="B13" s="1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8"/>
      <c r="T13" s="8"/>
      <c r="U13" s="8"/>
      <c r="V13" s="8"/>
      <c r="W13" s="16"/>
    </row>
    <row r="14" spans="2:23" ht="15.75" thickBot="1" x14ac:dyDescent="0.3">
      <c r="B14" s="1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6"/>
    </row>
    <row r="15" spans="2:23" ht="15" customHeight="1" x14ac:dyDescent="0.25">
      <c r="B15" s="12"/>
      <c r="C15" s="157" t="s">
        <v>1</v>
      </c>
      <c r="D15" s="158"/>
      <c r="E15" s="161" t="s">
        <v>19</v>
      </c>
      <c r="F15" s="161" t="s">
        <v>29</v>
      </c>
      <c r="G15" s="161" t="s">
        <v>104</v>
      </c>
      <c r="H15" s="161" t="s">
        <v>92</v>
      </c>
      <c r="I15" s="161" t="s">
        <v>72</v>
      </c>
      <c r="J15" s="170" t="s">
        <v>18</v>
      </c>
      <c r="K15" s="171"/>
      <c r="L15" s="171"/>
      <c r="M15" s="171"/>
      <c r="N15" s="171"/>
      <c r="O15" s="171"/>
      <c r="P15" s="171"/>
      <c r="Q15" s="168"/>
      <c r="R15" s="168"/>
      <c r="S15" s="168"/>
      <c r="T15" s="168"/>
      <c r="U15" s="169"/>
      <c r="V15" s="155" t="s">
        <v>29</v>
      </c>
      <c r="W15" s="16"/>
    </row>
    <row r="16" spans="2:23" x14ac:dyDescent="0.25">
      <c r="B16" s="12"/>
      <c r="C16" s="159"/>
      <c r="D16" s="160"/>
      <c r="E16" s="162"/>
      <c r="F16" s="162"/>
      <c r="G16" s="162"/>
      <c r="H16" s="162"/>
      <c r="I16" s="162"/>
      <c r="J16" s="32" t="s">
        <v>13</v>
      </c>
      <c r="K16" s="32" t="s">
        <v>12</v>
      </c>
      <c r="L16" s="32" t="s">
        <v>11</v>
      </c>
      <c r="M16" s="32" t="s">
        <v>10</v>
      </c>
      <c r="N16" s="32" t="s">
        <v>9</v>
      </c>
      <c r="O16" s="32" t="s">
        <v>8</v>
      </c>
      <c r="P16" s="32" t="s">
        <v>7</v>
      </c>
      <c r="Q16" s="32" t="s">
        <v>6</v>
      </c>
      <c r="R16" s="32" t="s">
        <v>5</v>
      </c>
      <c r="S16" s="32" t="s">
        <v>4</v>
      </c>
      <c r="T16" s="32" t="s">
        <v>3</v>
      </c>
      <c r="U16" s="32" t="s">
        <v>2</v>
      </c>
      <c r="V16" s="156"/>
      <c r="W16" s="16"/>
    </row>
    <row r="17" spans="2:23" ht="15" customHeight="1" x14ac:dyDescent="0.25">
      <c r="B17" s="12"/>
      <c r="C17" s="145" t="s">
        <v>105</v>
      </c>
      <c r="D17" s="146"/>
      <c r="E17" s="38" t="s">
        <v>71</v>
      </c>
      <c r="F17" s="39">
        <v>12</v>
      </c>
      <c r="G17" s="86">
        <v>0</v>
      </c>
      <c r="H17" s="39" t="s">
        <v>108</v>
      </c>
      <c r="I17" s="163"/>
      <c r="J17" s="34" t="s">
        <v>70</v>
      </c>
      <c r="K17" s="34" t="s">
        <v>70</v>
      </c>
      <c r="L17" s="34" t="s">
        <v>70</v>
      </c>
      <c r="M17" s="34" t="s">
        <v>70</v>
      </c>
      <c r="N17" s="34" t="s">
        <v>70</v>
      </c>
      <c r="O17" s="34" t="s">
        <v>70</v>
      </c>
      <c r="P17" s="34" t="s">
        <v>70</v>
      </c>
      <c r="Q17" s="34" t="s">
        <v>70</v>
      </c>
      <c r="R17" s="34" t="s">
        <v>70</v>
      </c>
      <c r="S17" s="34" t="s">
        <v>70</v>
      </c>
      <c r="T17" s="34" t="s">
        <v>70</v>
      </c>
      <c r="U17" s="34" t="s">
        <v>70</v>
      </c>
      <c r="V17" s="33" t="s">
        <v>38</v>
      </c>
      <c r="W17" s="16"/>
    </row>
    <row r="18" spans="2:23" ht="30" x14ac:dyDescent="0.25">
      <c r="B18" s="12"/>
      <c r="C18" s="145"/>
      <c r="D18" s="146"/>
      <c r="E18" s="28" t="s">
        <v>31</v>
      </c>
      <c r="F18" s="39">
        <v>1</v>
      </c>
      <c r="G18" s="86">
        <v>0</v>
      </c>
      <c r="H18" s="39" t="s">
        <v>108</v>
      </c>
      <c r="I18" s="164"/>
      <c r="J18" s="34"/>
      <c r="K18" s="34"/>
      <c r="L18" s="34"/>
      <c r="M18" s="34"/>
      <c r="N18" s="34"/>
      <c r="O18" s="34" t="s">
        <v>70</v>
      </c>
      <c r="P18" s="34"/>
      <c r="Q18" s="34"/>
      <c r="R18" s="34"/>
      <c r="S18" s="34"/>
      <c r="T18" s="34"/>
      <c r="U18" s="34"/>
      <c r="V18" s="39" t="s">
        <v>45</v>
      </c>
      <c r="W18" s="16"/>
    </row>
    <row r="19" spans="2:23" ht="30" x14ac:dyDescent="0.25">
      <c r="B19" s="12"/>
      <c r="C19" s="145"/>
      <c r="D19" s="146"/>
      <c r="E19" s="41" t="s">
        <v>32</v>
      </c>
      <c r="F19" s="39">
        <v>12</v>
      </c>
      <c r="G19" s="86">
        <v>0</v>
      </c>
      <c r="H19" s="39" t="s">
        <v>108</v>
      </c>
      <c r="I19" s="164"/>
      <c r="J19" s="34" t="s">
        <v>70</v>
      </c>
      <c r="K19" s="34" t="s">
        <v>70</v>
      </c>
      <c r="L19" s="34" t="s">
        <v>70</v>
      </c>
      <c r="M19" s="34" t="s">
        <v>70</v>
      </c>
      <c r="N19" s="34" t="s">
        <v>70</v>
      </c>
      <c r="O19" s="34" t="s">
        <v>70</v>
      </c>
      <c r="P19" s="34" t="s">
        <v>70</v>
      </c>
      <c r="Q19" s="34" t="s">
        <v>70</v>
      </c>
      <c r="R19" s="34" t="s">
        <v>70</v>
      </c>
      <c r="S19" s="34" t="s">
        <v>70</v>
      </c>
      <c r="T19" s="34" t="s">
        <v>70</v>
      </c>
      <c r="U19" s="34" t="s">
        <v>70</v>
      </c>
      <c r="V19" s="39" t="s">
        <v>30</v>
      </c>
      <c r="W19" s="16"/>
    </row>
    <row r="20" spans="2:23" ht="30" x14ac:dyDescent="0.25">
      <c r="B20" s="12"/>
      <c r="C20" s="145"/>
      <c r="D20" s="146"/>
      <c r="E20" s="38" t="s">
        <v>33</v>
      </c>
      <c r="F20" s="39">
        <v>12</v>
      </c>
      <c r="G20" s="86">
        <v>0</v>
      </c>
      <c r="H20" s="39" t="s">
        <v>108</v>
      </c>
      <c r="I20" s="164"/>
      <c r="J20" s="34" t="s">
        <v>70</v>
      </c>
      <c r="K20" s="34" t="s">
        <v>70</v>
      </c>
      <c r="L20" s="34" t="s">
        <v>70</v>
      </c>
      <c r="M20" s="34" t="s">
        <v>70</v>
      </c>
      <c r="N20" s="34" t="s">
        <v>70</v>
      </c>
      <c r="O20" s="34" t="s">
        <v>70</v>
      </c>
      <c r="P20" s="34" t="s">
        <v>70</v>
      </c>
      <c r="Q20" s="34" t="s">
        <v>70</v>
      </c>
      <c r="R20" s="34" t="s">
        <v>70</v>
      </c>
      <c r="S20" s="34" t="s">
        <v>70</v>
      </c>
      <c r="T20" s="34" t="s">
        <v>70</v>
      </c>
      <c r="U20" s="34" t="s">
        <v>70</v>
      </c>
      <c r="V20" s="39" t="s">
        <v>30</v>
      </c>
      <c r="W20" s="16"/>
    </row>
    <row r="21" spans="2:23" ht="30" x14ac:dyDescent="0.25">
      <c r="B21" s="12"/>
      <c r="C21" s="145"/>
      <c r="D21" s="146"/>
      <c r="E21" s="38" t="s">
        <v>34</v>
      </c>
      <c r="F21" s="39">
        <v>12</v>
      </c>
      <c r="G21" s="86">
        <v>0</v>
      </c>
      <c r="H21" s="39" t="s">
        <v>108</v>
      </c>
      <c r="I21" s="164"/>
      <c r="J21" s="34" t="s">
        <v>70</v>
      </c>
      <c r="K21" s="34" t="s">
        <v>70</v>
      </c>
      <c r="L21" s="34" t="s">
        <v>70</v>
      </c>
      <c r="M21" s="34" t="s">
        <v>70</v>
      </c>
      <c r="N21" s="34" t="s">
        <v>70</v>
      </c>
      <c r="O21" s="34" t="s">
        <v>70</v>
      </c>
      <c r="P21" s="34" t="s">
        <v>70</v>
      </c>
      <c r="Q21" s="34" t="s">
        <v>70</v>
      </c>
      <c r="R21" s="34" t="s">
        <v>70</v>
      </c>
      <c r="S21" s="34" t="s">
        <v>70</v>
      </c>
      <c r="T21" s="34" t="s">
        <v>70</v>
      </c>
      <c r="U21" s="34" t="s">
        <v>70</v>
      </c>
      <c r="V21" s="39" t="s">
        <v>35</v>
      </c>
      <c r="W21" s="16"/>
    </row>
    <row r="22" spans="2:23" ht="30" x14ac:dyDescent="0.25">
      <c r="B22" s="12"/>
      <c r="C22" s="145"/>
      <c r="D22" s="146"/>
      <c r="E22" s="38" t="s">
        <v>36</v>
      </c>
      <c r="F22" s="39">
        <v>12</v>
      </c>
      <c r="G22" s="86">
        <v>0</v>
      </c>
      <c r="H22" s="39" t="s">
        <v>108</v>
      </c>
      <c r="I22" s="164"/>
      <c r="J22" s="34" t="s">
        <v>70</v>
      </c>
      <c r="K22" s="34" t="s">
        <v>70</v>
      </c>
      <c r="L22" s="34" t="s">
        <v>70</v>
      </c>
      <c r="M22" s="34" t="s">
        <v>70</v>
      </c>
      <c r="N22" s="34" t="s">
        <v>70</v>
      </c>
      <c r="O22" s="34" t="s">
        <v>70</v>
      </c>
      <c r="P22" s="34" t="s">
        <v>70</v>
      </c>
      <c r="Q22" s="34" t="s">
        <v>70</v>
      </c>
      <c r="R22" s="34" t="s">
        <v>70</v>
      </c>
      <c r="S22" s="34" t="s">
        <v>70</v>
      </c>
      <c r="T22" s="34" t="s">
        <v>70</v>
      </c>
      <c r="U22" s="34" t="s">
        <v>70</v>
      </c>
      <c r="V22" s="39" t="s">
        <v>35</v>
      </c>
      <c r="W22" s="16"/>
    </row>
    <row r="23" spans="2:23" ht="30" x14ac:dyDescent="0.25">
      <c r="B23" s="12"/>
      <c r="C23" s="145"/>
      <c r="D23" s="146"/>
      <c r="E23" s="38" t="s">
        <v>39</v>
      </c>
      <c r="F23" s="39">
        <v>12</v>
      </c>
      <c r="G23" s="86">
        <v>0</v>
      </c>
      <c r="H23" s="39" t="s">
        <v>108</v>
      </c>
      <c r="I23" s="164"/>
      <c r="J23" s="34" t="s">
        <v>70</v>
      </c>
      <c r="K23" s="34" t="s">
        <v>70</v>
      </c>
      <c r="L23" s="34" t="s">
        <v>70</v>
      </c>
      <c r="M23" s="34" t="s">
        <v>70</v>
      </c>
      <c r="N23" s="34" t="s">
        <v>70</v>
      </c>
      <c r="O23" s="34" t="s">
        <v>70</v>
      </c>
      <c r="P23" s="34" t="s">
        <v>70</v>
      </c>
      <c r="Q23" s="34" t="s">
        <v>70</v>
      </c>
      <c r="R23" s="34" t="s">
        <v>70</v>
      </c>
      <c r="S23" s="34" t="s">
        <v>70</v>
      </c>
      <c r="T23" s="34" t="s">
        <v>70</v>
      </c>
      <c r="U23" s="34" t="s">
        <v>70</v>
      </c>
      <c r="V23" s="39" t="s">
        <v>38</v>
      </c>
      <c r="W23" s="16"/>
    </row>
    <row r="24" spans="2:23" ht="30" x14ac:dyDescent="0.25">
      <c r="B24" s="12"/>
      <c r="C24" s="145"/>
      <c r="D24" s="146"/>
      <c r="E24" s="38" t="s">
        <v>37</v>
      </c>
      <c r="F24" s="39">
        <v>12</v>
      </c>
      <c r="G24" s="86">
        <v>0</v>
      </c>
      <c r="H24" s="39" t="s">
        <v>108</v>
      </c>
      <c r="I24" s="164"/>
      <c r="J24" s="34" t="s">
        <v>70</v>
      </c>
      <c r="K24" s="34" t="s">
        <v>70</v>
      </c>
      <c r="L24" s="34" t="s">
        <v>70</v>
      </c>
      <c r="M24" s="34" t="s">
        <v>70</v>
      </c>
      <c r="N24" s="34" t="s">
        <v>70</v>
      </c>
      <c r="O24" s="34" t="s">
        <v>70</v>
      </c>
      <c r="P24" s="34" t="s">
        <v>70</v>
      </c>
      <c r="Q24" s="34" t="s">
        <v>70</v>
      </c>
      <c r="R24" s="34" t="s">
        <v>70</v>
      </c>
      <c r="S24" s="34" t="s">
        <v>70</v>
      </c>
      <c r="T24" s="34" t="s">
        <v>70</v>
      </c>
      <c r="U24" s="34" t="s">
        <v>70</v>
      </c>
      <c r="V24" s="39" t="s">
        <v>38</v>
      </c>
      <c r="W24" s="16"/>
    </row>
    <row r="25" spans="2:23" ht="30" x14ac:dyDescent="0.25">
      <c r="B25" s="12"/>
      <c r="C25" s="145"/>
      <c r="D25" s="146"/>
      <c r="E25" s="43" t="s">
        <v>40</v>
      </c>
      <c r="F25" s="44">
        <v>6</v>
      </c>
      <c r="G25" s="86">
        <v>0</v>
      </c>
      <c r="H25" s="39" t="s">
        <v>108</v>
      </c>
      <c r="I25" s="164"/>
      <c r="J25" s="42" t="s">
        <v>114</v>
      </c>
      <c r="K25" s="42"/>
      <c r="L25" s="42" t="s">
        <v>114</v>
      </c>
      <c r="M25" s="42"/>
      <c r="N25" s="42" t="s">
        <v>114</v>
      </c>
      <c r="O25" s="42"/>
      <c r="P25" s="42" t="s">
        <v>114</v>
      </c>
      <c r="Q25" s="42"/>
      <c r="R25" s="42" t="s">
        <v>114</v>
      </c>
      <c r="S25" s="42"/>
      <c r="T25" s="42" t="s">
        <v>114</v>
      </c>
      <c r="U25" s="42"/>
      <c r="V25" s="39" t="s">
        <v>41</v>
      </c>
      <c r="W25" s="16"/>
    </row>
    <row r="26" spans="2:23" ht="30" x14ac:dyDescent="0.25">
      <c r="B26" s="12"/>
      <c r="C26" s="145"/>
      <c r="D26" s="146"/>
      <c r="E26" s="43" t="s">
        <v>42</v>
      </c>
      <c r="F26" s="44">
        <v>1</v>
      </c>
      <c r="G26" s="86">
        <v>0</v>
      </c>
      <c r="H26" s="39" t="s">
        <v>108</v>
      </c>
      <c r="I26" s="164"/>
      <c r="J26" s="42"/>
      <c r="K26" s="42"/>
      <c r="L26" s="42"/>
      <c r="M26" s="42"/>
      <c r="N26" s="42"/>
      <c r="O26" s="42" t="s">
        <v>70</v>
      </c>
      <c r="P26" s="42"/>
      <c r="Q26" s="42"/>
      <c r="R26" s="42"/>
      <c r="S26" s="42"/>
      <c r="T26" s="42"/>
      <c r="U26" s="42"/>
      <c r="V26" s="39" t="s">
        <v>45</v>
      </c>
      <c r="W26" s="16"/>
    </row>
    <row r="27" spans="2:23" ht="30" x14ac:dyDescent="0.25">
      <c r="B27" s="12"/>
      <c r="C27" s="145"/>
      <c r="D27" s="146"/>
      <c r="E27" s="43" t="s">
        <v>43</v>
      </c>
      <c r="F27" s="44">
        <v>12</v>
      </c>
      <c r="G27" s="86">
        <v>0</v>
      </c>
      <c r="H27" s="39" t="s">
        <v>108</v>
      </c>
      <c r="I27" s="164"/>
      <c r="J27" s="42" t="s">
        <v>70</v>
      </c>
      <c r="K27" s="42" t="s">
        <v>70</v>
      </c>
      <c r="L27" s="42" t="s">
        <v>70</v>
      </c>
      <c r="M27" s="42" t="s">
        <v>70</v>
      </c>
      <c r="N27" s="42" t="s">
        <v>70</v>
      </c>
      <c r="O27" s="42" t="s">
        <v>70</v>
      </c>
      <c r="P27" s="42" t="s">
        <v>70</v>
      </c>
      <c r="Q27" s="42" t="s">
        <v>70</v>
      </c>
      <c r="R27" s="42" t="s">
        <v>70</v>
      </c>
      <c r="S27" s="42" t="s">
        <v>70</v>
      </c>
      <c r="T27" s="42" t="s">
        <v>70</v>
      </c>
      <c r="U27" s="42" t="s">
        <v>70</v>
      </c>
      <c r="V27" s="39" t="s">
        <v>44</v>
      </c>
      <c r="W27" s="16"/>
    </row>
    <row r="28" spans="2:23" ht="30" x14ac:dyDescent="0.25">
      <c r="B28" s="12"/>
      <c r="C28" s="145"/>
      <c r="D28" s="146"/>
      <c r="E28" s="43" t="s">
        <v>68</v>
      </c>
      <c r="F28" s="44">
        <v>12</v>
      </c>
      <c r="G28" s="86">
        <v>0</v>
      </c>
      <c r="H28" s="39" t="s">
        <v>108</v>
      </c>
      <c r="I28" s="164"/>
      <c r="J28" s="42" t="s">
        <v>70</v>
      </c>
      <c r="K28" s="42" t="s">
        <v>70</v>
      </c>
      <c r="L28" s="42" t="s">
        <v>70</v>
      </c>
      <c r="M28" s="42" t="s">
        <v>70</v>
      </c>
      <c r="N28" s="42" t="s">
        <v>70</v>
      </c>
      <c r="O28" s="42" t="s">
        <v>70</v>
      </c>
      <c r="P28" s="42" t="s">
        <v>70</v>
      </c>
      <c r="Q28" s="42" t="s">
        <v>70</v>
      </c>
      <c r="R28" s="42" t="s">
        <v>70</v>
      </c>
      <c r="S28" s="42" t="s">
        <v>70</v>
      </c>
      <c r="T28" s="42" t="s">
        <v>70</v>
      </c>
      <c r="U28" s="42" t="s">
        <v>70</v>
      </c>
      <c r="V28" s="39" t="s">
        <v>30</v>
      </c>
      <c r="W28" s="16"/>
    </row>
    <row r="29" spans="2:23" ht="30" x14ac:dyDescent="0.25">
      <c r="B29" s="12"/>
      <c r="C29" s="145"/>
      <c r="D29" s="146"/>
      <c r="E29" s="43" t="s">
        <v>63</v>
      </c>
      <c r="F29" s="44">
        <v>12</v>
      </c>
      <c r="G29" s="86">
        <v>0</v>
      </c>
      <c r="H29" s="39" t="s">
        <v>108</v>
      </c>
      <c r="I29" s="164"/>
      <c r="J29" s="42" t="s">
        <v>70</v>
      </c>
      <c r="K29" s="42" t="s">
        <v>70</v>
      </c>
      <c r="L29" s="42" t="s">
        <v>70</v>
      </c>
      <c r="M29" s="42" t="s">
        <v>70</v>
      </c>
      <c r="N29" s="42" t="s">
        <v>70</v>
      </c>
      <c r="O29" s="42" t="s">
        <v>70</v>
      </c>
      <c r="P29" s="42" t="s">
        <v>70</v>
      </c>
      <c r="Q29" s="42" t="s">
        <v>70</v>
      </c>
      <c r="R29" s="42" t="s">
        <v>70</v>
      </c>
      <c r="S29" s="42" t="s">
        <v>70</v>
      </c>
      <c r="T29" s="42" t="s">
        <v>70</v>
      </c>
      <c r="U29" s="42" t="s">
        <v>70</v>
      </c>
      <c r="V29" s="39" t="s">
        <v>64</v>
      </c>
      <c r="W29" s="16"/>
    </row>
    <row r="30" spans="2:23" ht="30" x14ac:dyDescent="0.25">
      <c r="B30" s="12"/>
      <c r="C30" s="145"/>
      <c r="D30" s="146"/>
      <c r="E30" s="5" t="s">
        <v>66</v>
      </c>
      <c r="F30" s="27">
        <v>4</v>
      </c>
      <c r="G30" s="86">
        <v>0</v>
      </c>
      <c r="H30" s="39" t="s">
        <v>108</v>
      </c>
      <c r="I30" s="164"/>
      <c r="J30" s="53"/>
      <c r="K30" s="53"/>
      <c r="L30" s="53" t="s">
        <v>70</v>
      </c>
      <c r="M30" s="53"/>
      <c r="N30" s="53"/>
      <c r="O30" s="53" t="s">
        <v>70</v>
      </c>
      <c r="P30" s="53"/>
      <c r="Q30" s="53"/>
      <c r="R30" s="53" t="s">
        <v>70</v>
      </c>
      <c r="S30" s="53"/>
      <c r="T30" s="53"/>
      <c r="U30" s="53" t="s">
        <v>70</v>
      </c>
      <c r="V30" s="30" t="s">
        <v>67</v>
      </c>
      <c r="W30" s="16"/>
    </row>
    <row r="31" spans="2:23" ht="30" x14ac:dyDescent="0.25">
      <c r="B31" s="12"/>
      <c r="C31" s="145"/>
      <c r="D31" s="146"/>
      <c r="E31" s="46" t="s">
        <v>46</v>
      </c>
      <c r="F31" s="44">
        <v>12</v>
      </c>
      <c r="G31" s="86">
        <v>0</v>
      </c>
      <c r="H31" s="39" t="s">
        <v>108</v>
      </c>
      <c r="I31" s="164"/>
      <c r="J31" s="42" t="s">
        <v>70</v>
      </c>
      <c r="K31" s="42" t="s">
        <v>70</v>
      </c>
      <c r="L31" s="42" t="s">
        <v>70</v>
      </c>
      <c r="M31" s="42" t="s">
        <v>70</v>
      </c>
      <c r="N31" s="42" t="s">
        <v>70</v>
      </c>
      <c r="O31" s="42" t="s">
        <v>70</v>
      </c>
      <c r="P31" s="42" t="s">
        <v>70</v>
      </c>
      <c r="Q31" s="42" t="s">
        <v>70</v>
      </c>
      <c r="R31" s="42" t="s">
        <v>70</v>
      </c>
      <c r="S31" s="42" t="s">
        <v>70</v>
      </c>
      <c r="T31" s="42" t="s">
        <v>70</v>
      </c>
      <c r="U31" s="42" t="s">
        <v>70</v>
      </c>
      <c r="V31" s="39" t="s">
        <v>38</v>
      </c>
      <c r="W31" s="16"/>
    </row>
    <row r="32" spans="2:23" ht="30" x14ac:dyDescent="0.25">
      <c r="B32" s="12"/>
      <c r="C32" s="145"/>
      <c r="D32" s="146"/>
      <c r="E32" s="28" t="s">
        <v>113</v>
      </c>
      <c r="F32" s="44">
        <v>1</v>
      </c>
      <c r="G32" s="86">
        <v>0</v>
      </c>
      <c r="H32" s="39" t="s">
        <v>108</v>
      </c>
      <c r="I32" s="165"/>
      <c r="J32" s="42"/>
      <c r="K32" s="42"/>
      <c r="L32" s="42"/>
      <c r="M32" s="42"/>
      <c r="N32" s="42"/>
      <c r="O32" s="42" t="s">
        <v>70</v>
      </c>
      <c r="P32" s="42"/>
      <c r="Q32" s="42"/>
      <c r="R32" s="42"/>
      <c r="S32" s="42"/>
      <c r="T32" s="42"/>
      <c r="U32" s="42"/>
      <c r="V32" s="39" t="s">
        <v>45</v>
      </c>
      <c r="W32" s="16"/>
    </row>
    <row r="33" spans="2:23" ht="30" x14ac:dyDescent="0.25">
      <c r="B33" s="12"/>
      <c r="C33" s="145"/>
      <c r="D33" s="146"/>
      <c r="E33" s="95" t="s">
        <v>109</v>
      </c>
      <c r="F33" s="44">
        <v>5</v>
      </c>
      <c r="G33" s="86">
        <v>0</v>
      </c>
      <c r="H33" s="39" t="s">
        <v>108</v>
      </c>
      <c r="I33" s="92"/>
      <c r="J33" s="42"/>
      <c r="K33" s="42"/>
      <c r="L33" s="42" t="s">
        <v>70</v>
      </c>
      <c r="M33" s="42"/>
      <c r="N33" s="42" t="s">
        <v>70</v>
      </c>
      <c r="O33" s="42"/>
      <c r="P33" s="42" t="s">
        <v>70</v>
      </c>
      <c r="Q33" s="42"/>
      <c r="R33" s="42" t="s">
        <v>70</v>
      </c>
      <c r="S33" s="42"/>
      <c r="T33" s="42" t="s">
        <v>70</v>
      </c>
      <c r="U33" s="42"/>
      <c r="V33" s="39"/>
      <c r="W33" s="16"/>
    </row>
    <row r="34" spans="2:23" ht="30" x14ac:dyDescent="0.25">
      <c r="B34" s="12"/>
      <c r="C34" s="147"/>
      <c r="D34" s="148"/>
      <c r="E34" s="95" t="s">
        <v>110</v>
      </c>
      <c r="F34" s="44">
        <v>4</v>
      </c>
      <c r="G34" s="86">
        <v>0</v>
      </c>
      <c r="H34" s="39" t="s">
        <v>108</v>
      </c>
      <c r="I34" s="9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39"/>
      <c r="W34" s="16"/>
    </row>
    <row r="35" spans="2:23" ht="24" customHeight="1" x14ac:dyDescent="0.25">
      <c r="B35" s="12"/>
      <c r="C35" s="166" t="s">
        <v>53</v>
      </c>
      <c r="D35" s="167"/>
      <c r="E35" s="50" t="s">
        <v>48</v>
      </c>
      <c r="F35" s="44">
        <v>1</v>
      </c>
      <c r="G35" s="86">
        <v>0</v>
      </c>
      <c r="H35" s="39" t="s">
        <v>108</v>
      </c>
      <c r="I35" s="163"/>
      <c r="J35" s="42"/>
      <c r="K35" s="42"/>
      <c r="L35" s="42"/>
      <c r="M35" s="42"/>
      <c r="N35" s="42"/>
      <c r="O35" s="42"/>
      <c r="P35" s="42"/>
      <c r="Q35" s="42"/>
      <c r="R35" s="42"/>
      <c r="S35" s="42" t="s">
        <v>70</v>
      </c>
      <c r="T35" s="42"/>
      <c r="U35" s="42"/>
      <c r="V35" s="39" t="s">
        <v>45</v>
      </c>
      <c r="W35" s="16"/>
    </row>
    <row r="36" spans="2:23" ht="24.75" customHeight="1" x14ac:dyDescent="0.25">
      <c r="B36" s="12"/>
      <c r="C36" s="145"/>
      <c r="D36" s="146"/>
      <c r="E36" s="51" t="s">
        <v>47</v>
      </c>
      <c r="F36" s="44">
        <v>1</v>
      </c>
      <c r="G36" s="86">
        <v>0</v>
      </c>
      <c r="H36" s="39" t="s">
        <v>108</v>
      </c>
      <c r="I36" s="164"/>
      <c r="J36" s="42"/>
      <c r="K36" s="42"/>
      <c r="L36" s="42"/>
      <c r="M36" s="42"/>
      <c r="N36" s="42"/>
      <c r="O36" s="42"/>
      <c r="P36" s="42"/>
      <c r="Q36" s="42"/>
      <c r="R36" s="42"/>
      <c r="S36" s="42" t="s">
        <v>70</v>
      </c>
      <c r="T36" s="42"/>
      <c r="U36" s="42"/>
      <c r="V36" s="39" t="s">
        <v>45</v>
      </c>
      <c r="W36" s="16"/>
    </row>
    <row r="37" spans="2:23" ht="24.75" customHeight="1" x14ac:dyDescent="0.25">
      <c r="B37" s="12"/>
      <c r="C37" s="145"/>
      <c r="D37" s="146"/>
      <c r="E37" s="43" t="s">
        <v>73</v>
      </c>
      <c r="F37" s="44">
        <v>1</v>
      </c>
      <c r="G37" s="86">
        <v>0</v>
      </c>
      <c r="H37" s="39" t="s">
        <v>108</v>
      </c>
      <c r="I37" s="164"/>
      <c r="J37" s="42"/>
      <c r="K37" s="42"/>
      <c r="L37" s="42"/>
      <c r="M37" s="42"/>
      <c r="N37" s="42"/>
      <c r="O37" s="42"/>
      <c r="P37" s="42"/>
      <c r="Q37" s="42"/>
      <c r="R37" s="42"/>
      <c r="S37" s="42" t="s">
        <v>70</v>
      </c>
      <c r="T37" s="42"/>
      <c r="U37" s="42"/>
      <c r="V37" s="39" t="s">
        <v>45</v>
      </c>
      <c r="W37" s="16"/>
    </row>
    <row r="38" spans="2:23" ht="24.75" customHeight="1" x14ac:dyDescent="0.25">
      <c r="B38" s="12"/>
      <c r="C38" s="145"/>
      <c r="D38" s="146"/>
      <c r="E38" s="52" t="s">
        <v>59</v>
      </c>
      <c r="F38" s="47">
        <v>1</v>
      </c>
      <c r="G38" s="86">
        <v>0</v>
      </c>
      <c r="H38" s="39" t="s">
        <v>108</v>
      </c>
      <c r="I38" s="164"/>
      <c r="J38" s="74"/>
      <c r="K38" s="74"/>
      <c r="L38" s="74"/>
      <c r="M38" s="74"/>
      <c r="N38" s="74"/>
      <c r="O38" s="74"/>
      <c r="P38" s="74"/>
      <c r="Q38" s="74"/>
      <c r="R38" s="74"/>
      <c r="S38" s="42" t="s">
        <v>70</v>
      </c>
      <c r="T38" s="74"/>
      <c r="U38" s="74"/>
      <c r="V38" s="39" t="s">
        <v>45</v>
      </c>
      <c r="W38" s="16"/>
    </row>
    <row r="39" spans="2:23" ht="24.75" customHeight="1" x14ac:dyDescent="0.25">
      <c r="B39" s="12"/>
      <c r="C39" s="145"/>
      <c r="D39" s="146"/>
      <c r="E39" s="51" t="s">
        <v>60</v>
      </c>
      <c r="F39" s="31">
        <v>1</v>
      </c>
      <c r="G39" s="86">
        <v>0</v>
      </c>
      <c r="H39" s="39" t="s">
        <v>108</v>
      </c>
      <c r="I39" s="164"/>
      <c r="J39" s="74"/>
      <c r="K39" s="74"/>
      <c r="L39" s="74"/>
      <c r="M39" s="74"/>
      <c r="N39" s="74"/>
      <c r="O39" s="74"/>
      <c r="P39" s="74"/>
      <c r="Q39" s="74"/>
      <c r="R39" s="74"/>
      <c r="S39" s="42" t="s">
        <v>70</v>
      </c>
      <c r="T39" s="74"/>
      <c r="U39" s="74"/>
      <c r="V39" s="39" t="s">
        <v>45</v>
      </c>
      <c r="W39" s="16"/>
    </row>
    <row r="40" spans="2:23" ht="24.75" customHeight="1" x14ac:dyDescent="0.25">
      <c r="B40" s="12"/>
      <c r="C40" s="145"/>
      <c r="D40" s="146"/>
      <c r="E40" s="51" t="s">
        <v>61</v>
      </c>
      <c r="F40" s="31">
        <v>1</v>
      </c>
      <c r="G40" s="87">
        <v>0</v>
      </c>
      <c r="H40" s="39" t="s">
        <v>108</v>
      </c>
      <c r="I40" s="164"/>
      <c r="J40" s="74"/>
      <c r="K40" s="74"/>
      <c r="L40" s="74"/>
      <c r="M40" s="74"/>
      <c r="N40" s="74"/>
      <c r="O40" s="74"/>
      <c r="P40" s="74"/>
      <c r="Q40" s="74"/>
      <c r="R40" s="74"/>
      <c r="S40" s="42" t="s">
        <v>70</v>
      </c>
      <c r="T40" s="74"/>
      <c r="U40" s="74"/>
      <c r="V40" s="39" t="s">
        <v>45</v>
      </c>
      <c r="W40" s="16"/>
    </row>
    <row r="41" spans="2:23" ht="24.75" customHeight="1" x14ac:dyDescent="0.25">
      <c r="B41" s="12"/>
      <c r="C41" s="145"/>
      <c r="D41" s="146"/>
      <c r="E41" s="51" t="s">
        <v>62</v>
      </c>
      <c r="F41" s="31">
        <v>1</v>
      </c>
      <c r="G41" s="87">
        <v>0</v>
      </c>
      <c r="H41" s="39" t="s">
        <v>108</v>
      </c>
      <c r="I41" s="164"/>
      <c r="J41" s="74"/>
      <c r="K41" s="74"/>
      <c r="L41" s="74"/>
      <c r="M41" s="74"/>
      <c r="N41" s="74"/>
      <c r="O41" s="74"/>
      <c r="P41" s="74"/>
      <c r="Q41" s="74"/>
      <c r="R41" s="74"/>
      <c r="S41" s="42" t="s">
        <v>70</v>
      </c>
      <c r="T41" s="74"/>
      <c r="U41" s="74"/>
      <c r="V41" s="39" t="s">
        <v>45</v>
      </c>
      <c r="W41" s="16"/>
    </row>
    <row r="42" spans="2:23" ht="27" customHeight="1" x14ac:dyDescent="0.25">
      <c r="B42" s="12"/>
      <c r="C42" s="166" t="s">
        <v>58</v>
      </c>
      <c r="D42" s="167"/>
      <c r="E42" s="5" t="s">
        <v>49</v>
      </c>
      <c r="F42" s="27">
        <v>1</v>
      </c>
      <c r="G42" s="88">
        <v>0</v>
      </c>
      <c r="H42" s="39" t="s">
        <v>108</v>
      </c>
      <c r="I42" s="164"/>
      <c r="J42" s="5"/>
      <c r="K42" s="5"/>
      <c r="L42" s="5"/>
      <c r="M42" s="5"/>
      <c r="N42" s="5"/>
      <c r="O42" s="5"/>
      <c r="P42" s="5"/>
      <c r="Q42" s="5"/>
      <c r="R42" s="5"/>
      <c r="S42" s="53" t="s">
        <v>70</v>
      </c>
      <c r="T42" s="5"/>
      <c r="U42" s="5"/>
      <c r="V42" s="30" t="s">
        <v>45</v>
      </c>
      <c r="W42" s="16"/>
    </row>
    <row r="43" spans="2:23" ht="27" customHeight="1" x14ac:dyDescent="0.25">
      <c r="B43" s="12"/>
      <c r="C43" s="145"/>
      <c r="D43" s="146"/>
      <c r="E43" s="5" t="s">
        <v>50</v>
      </c>
      <c r="F43" s="27">
        <v>1</v>
      </c>
      <c r="G43" s="88">
        <v>0</v>
      </c>
      <c r="H43" s="39" t="s">
        <v>108</v>
      </c>
      <c r="I43" s="165"/>
      <c r="J43" s="5"/>
      <c r="K43" s="5"/>
      <c r="L43" s="5"/>
      <c r="M43" s="5"/>
      <c r="N43" s="5"/>
      <c r="O43" s="5"/>
      <c r="P43" s="5"/>
      <c r="Q43" s="5"/>
      <c r="R43" s="5"/>
      <c r="S43" s="53" t="s">
        <v>70</v>
      </c>
      <c r="T43" s="5"/>
      <c r="U43" s="5"/>
      <c r="V43" s="30" t="s">
        <v>45</v>
      </c>
      <c r="W43" s="16"/>
    </row>
    <row r="44" spans="2:23" ht="30" x14ac:dyDescent="0.25">
      <c r="B44" s="12"/>
      <c r="C44" s="145"/>
      <c r="D44" s="146"/>
      <c r="E44" s="5" t="s">
        <v>51</v>
      </c>
      <c r="F44" s="27">
        <v>1</v>
      </c>
      <c r="G44" s="89">
        <v>0</v>
      </c>
      <c r="H44" s="39" t="s">
        <v>108</v>
      </c>
      <c r="I44" s="54"/>
      <c r="J44" s="5"/>
      <c r="K44" s="5"/>
      <c r="L44" s="5"/>
      <c r="M44" s="5"/>
      <c r="N44" s="5"/>
      <c r="O44" s="5"/>
      <c r="P44" s="53"/>
      <c r="Q44" s="53"/>
      <c r="R44" s="53"/>
      <c r="S44" s="53"/>
      <c r="T44" s="53" t="s">
        <v>70</v>
      </c>
      <c r="U44" s="5"/>
      <c r="V44" s="30" t="s">
        <v>45</v>
      </c>
      <c r="W44" s="16"/>
    </row>
    <row r="45" spans="2:23" ht="30" x14ac:dyDescent="0.25">
      <c r="B45" s="12"/>
      <c r="C45" s="145"/>
      <c r="D45" s="146"/>
      <c r="E45" s="5" t="s">
        <v>52</v>
      </c>
      <c r="F45" s="27">
        <v>12</v>
      </c>
      <c r="G45" s="89">
        <v>0</v>
      </c>
      <c r="H45" s="39" t="s">
        <v>108</v>
      </c>
      <c r="I45" s="54"/>
      <c r="J45" s="53" t="s">
        <v>70</v>
      </c>
      <c r="K45" s="53" t="s">
        <v>70</v>
      </c>
      <c r="L45" s="53" t="s">
        <v>70</v>
      </c>
      <c r="M45" s="53" t="s">
        <v>70</v>
      </c>
      <c r="N45" s="53" t="s">
        <v>70</v>
      </c>
      <c r="O45" s="53" t="s">
        <v>70</v>
      </c>
      <c r="P45" s="53" t="s">
        <v>70</v>
      </c>
      <c r="Q45" s="53" t="s">
        <v>70</v>
      </c>
      <c r="R45" s="53" t="s">
        <v>70</v>
      </c>
      <c r="S45" s="53" t="s">
        <v>70</v>
      </c>
      <c r="T45" s="53" t="s">
        <v>70</v>
      </c>
      <c r="U45" s="53" t="s">
        <v>70</v>
      </c>
      <c r="V45" s="30" t="s">
        <v>30</v>
      </c>
      <c r="W45" s="16"/>
    </row>
    <row r="46" spans="2:23" ht="30" x14ac:dyDescent="0.25">
      <c r="B46" s="12"/>
      <c r="C46" s="145"/>
      <c r="D46" s="146"/>
      <c r="E46" s="28" t="s">
        <v>65</v>
      </c>
      <c r="F46" s="27">
        <v>12</v>
      </c>
      <c r="G46" s="89">
        <v>0</v>
      </c>
      <c r="H46" s="39" t="s">
        <v>108</v>
      </c>
      <c r="I46" s="54"/>
      <c r="J46" s="53" t="s">
        <v>70</v>
      </c>
      <c r="K46" s="53" t="s">
        <v>70</v>
      </c>
      <c r="L46" s="53" t="s">
        <v>70</v>
      </c>
      <c r="M46" s="53" t="s">
        <v>70</v>
      </c>
      <c r="N46" s="53" t="s">
        <v>70</v>
      </c>
      <c r="O46" s="53" t="s">
        <v>70</v>
      </c>
      <c r="P46" s="53" t="s">
        <v>70</v>
      </c>
      <c r="Q46" s="53" t="s">
        <v>70</v>
      </c>
      <c r="R46" s="53" t="s">
        <v>70</v>
      </c>
      <c r="S46" s="53" t="s">
        <v>70</v>
      </c>
      <c r="T46" s="53" t="s">
        <v>70</v>
      </c>
      <c r="U46" s="53" t="s">
        <v>70</v>
      </c>
      <c r="V46" s="30" t="s">
        <v>30</v>
      </c>
      <c r="W46" s="16"/>
    </row>
    <row r="47" spans="2:23" ht="45.75" customHeight="1" x14ac:dyDescent="0.25">
      <c r="B47" s="12"/>
      <c r="C47" s="109" t="s">
        <v>56</v>
      </c>
      <c r="D47" s="109"/>
      <c r="E47" s="28" t="s">
        <v>55</v>
      </c>
      <c r="F47" s="47">
        <v>4</v>
      </c>
      <c r="G47" s="90">
        <v>0</v>
      </c>
      <c r="H47" s="39" t="s">
        <v>108</v>
      </c>
      <c r="I47" s="110"/>
      <c r="J47" s="5"/>
      <c r="K47" s="5"/>
      <c r="L47" s="53" t="s">
        <v>70</v>
      </c>
      <c r="M47" s="53"/>
      <c r="N47" s="53"/>
      <c r="O47" s="53" t="s">
        <v>70</v>
      </c>
      <c r="P47" s="53"/>
      <c r="Q47" s="53"/>
      <c r="R47" s="53" t="s">
        <v>70</v>
      </c>
      <c r="S47" s="53"/>
      <c r="T47" s="53"/>
      <c r="U47" s="53" t="s">
        <v>70</v>
      </c>
      <c r="V47" s="48" t="s">
        <v>41</v>
      </c>
      <c r="W47" s="16"/>
    </row>
    <row r="48" spans="2:23" ht="30" x14ac:dyDescent="0.25">
      <c r="B48" s="12"/>
      <c r="C48" s="109"/>
      <c r="D48" s="109"/>
      <c r="E48" s="28" t="s">
        <v>57</v>
      </c>
      <c r="F48" s="47">
        <v>4</v>
      </c>
      <c r="G48" s="90">
        <v>0</v>
      </c>
      <c r="H48" s="39" t="s">
        <v>108</v>
      </c>
      <c r="I48" s="111"/>
      <c r="J48" s="5"/>
      <c r="K48" s="5"/>
      <c r="L48" s="53" t="s">
        <v>70</v>
      </c>
      <c r="M48" s="53"/>
      <c r="N48" s="53"/>
      <c r="O48" s="53" t="s">
        <v>70</v>
      </c>
      <c r="P48" s="53"/>
      <c r="Q48" s="53"/>
      <c r="R48" s="53" t="s">
        <v>70</v>
      </c>
      <c r="S48" s="53"/>
      <c r="T48" s="53"/>
      <c r="U48" s="53" t="s">
        <v>70</v>
      </c>
      <c r="V48" s="48" t="s">
        <v>41</v>
      </c>
      <c r="W48" s="16"/>
    </row>
    <row r="49" spans="2:23" ht="47.25" customHeight="1" x14ac:dyDescent="0.25">
      <c r="B49" s="12"/>
      <c r="C49" s="112" t="s">
        <v>69</v>
      </c>
      <c r="D49" s="113"/>
      <c r="E49" s="40" t="s">
        <v>106</v>
      </c>
      <c r="F49" s="47">
        <v>1</v>
      </c>
      <c r="G49" s="90">
        <v>0</v>
      </c>
      <c r="H49" s="39" t="s">
        <v>108</v>
      </c>
      <c r="I49" s="6"/>
      <c r="J49" s="5"/>
      <c r="K49" s="5"/>
      <c r="L49" s="53" t="s">
        <v>70</v>
      </c>
      <c r="M49" s="5"/>
      <c r="N49" s="5"/>
      <c r="O49" s="5"/>
      <c r="P49" s="5"/>
      <c r="Q49" s="5"/>
      <c r="R49" s="5"/>
      <c r="S49" s="5"/>
      <c r="T49" s="53" t="s">
        <v>70</v>
      </c>
      <c r="U49" s="5"/>
      <c r="V49" s="48" t="s">
        <v>45</v>
      </c>
      <c r="W49" s="16"/>
    </row>
    <row r="50" spans="2:23" ht="34.5" customHeight="1" x14ac:dyDescent="0.25">
      <c r="B50" s="12"/>
      <c r="C50" s="149" t="s">
        <v>121</v>
      </c>
      <c r="D50" s="150"/>
      <c r="E50" s="45" t="s">
        <v>107</v>
      </c>
      <c r="F50" s="47">
        <v>1</v>
      </c>
      <c r="G50" s="90">
        <v>0</v>
      </c>
      <c r="H50" s="39" t="s">
        <v>108</v>
      </c>
      <c r="I50" s="6"/>
      <c r="J50" s="5"/>
      <c r="K50" s="5"/>
      <c r="L50" s="5"/>
      <c r="M50" s="5"/>
      <c r="N50" s="5"/>
      <c r="O50" s="53" t="s">
        <v>70</v>
      </c>
      <c r="P50" s="5"/>
      <c r="Q50" s="5"/>
      <c r="R50" s="5"/>
      <c r="S50" s="5"/>
      <c r="T50" s="5"/>
      <c r="U50" s="5"/>
      <c r="V50" s="48" t="s">
        <v>45</v>
      </c>
      <c r="W50" s="16"/>
    </row>
    <row r="51" spans="2:23" ht="47.25" customHeight="1" x14ac:dyDescent="0.25">
      <c r="B51" s="12"/>
      <c r="C51" s="151"/>
      <c r="D51" s="152"/>
      <c r="E51" s="91" t="s">
        <v>111</v>
      </c>
      <c r="F51" s="47">
        <v>1</v>
      </c>
      <c r="G51" s="90">
        <v>0</v>
      </c>
      <c r="H51" s="39" t="s">
        <v>108</v>
      </c>
      <c r="I51" s="6"/>
      <c r="J51" s="5"/>
      <c r="K51" s="5"/>
      <c r="L51" s="5"/>
      <c r="M51" s="5"/>
      <c r="N51" s="5"/>
      <c r="O51" s="53" t="s">
        <v>70</v>
      </c>
      <c r="P51" s="5"/>
      <c r="Q51" s="5"/>
      <c r="R51" s="5"/>
      <c r="S51" s="5"/>
      <c r="T51" s="5"/>
      <c r="U51" s="5"/>
      <c r="V51" s="48" t="s">
        <v>45</v>
      </c>
      <c r="W51" s="16"/>
    </row>
    <row r="52" spans="2:23" ht="30" x14ac:dyDescent="0.25">
      <c r="B52" s="12"/>
      <c r="C52" s="151"/>
      <c r="D52" s="152"/>
      <c r="E52" s="40" t="s">
        <v>116</v>
      </c>
      <c r="F52" s="47">
        <v>1</v>
      </c>
      <c r="G52" s="90">
        <v>0</v>
      </c>
      <c r="H52" s="39" t="s">
        <v>108</v>
      </c>
      <c r="I52" s="6"/>
      <c r="J52" s="5"/>
      <c r="K52" s="29"/>
      <c r="M52" s="29"/>
      <c r="N52" s="53"/>
      <c r="O52" s="53" t="s">
        <v>70</v>
      </c>
      <c r="P52" s="29"/>
      <c r="Q52" s="29"/>
      <c r="R52" s="29"/>
      <c r="S52" s="29"/>
      <c r="T52" s="29"/>
      <c r="U52" s="29"/>
      <c r="V52" s="48" t="s">
        <v>45</v>
      </c>
      <c r="W52" s="16"/>
    </row>
    <row r="53" spans="2:23" ht="30" x14ac:dyDescent="0.25">
      <c r="B53" s="12"/>
      <c r="C53" s="153"/>
      <c r="D53" s="154"/>
      <c r="E53" s="28" t="s">
        <v>117</v>
      </c>
      <c r="F53" s="47">
        <v>1</v>
      </c>
      <c r="G53" s="90">
        <v>0</v>
      </c>
      <c r="H53" s="39" t="s">
        <v>108</v>
      </c>
      <c r="I53" s="6"/>
      <c r="J53" s="5"/>
      <c r="K53" s="5"/>
      <c r="L53" s="5"/>
      <c r="M53" s="5"/>
      <c r="N53" s="5"/>
      <c r="O53" s="53" t="s">
        <v>70</v>
      </c>
      <c r="P53" s="5"/>
      <c r="Q53" s="5"/>
      <c r="R53" s="5"/>
      <c r="S53" s="5"/>
      <c r="T53" s="5"/>
      <c r="U53" s="5"/>
      <c r="V53" s="48" t="s">
        <v>45</v>
      </c>
      <c r="W53" s="16"/>
    </row>
    <row r="54" spans="2:23" ht="42" customHeight="1" x14ac:dyDescent="0.25">
      <c r="B54" s="12"/>
      <c r="C54" s="114" t="s">
        <v>54</v>
      </c>
      <c r="D54" s="114"/>
      <c r="E54" s="40" t="s">
        <v>112</v>
      </c>
      <c r="F54" s="47">
        <v>1</v>
      </c>
      <c r="G54" s="90">
        <v>0</v>
      </c>
      <c r="H54" s="39" t="s">
        <v>108</v>
      </c>
      <c r="I54" s="6"/>
      <c r="J54" s="5"/>
      <c r="K54" s="29"/>
      <c r="L54" s="29"/>
      <c r="M54" s="29"/>
      <c r="N54" s="29"/>
      <c r="O54" s="29"/>
      <c r="P54" s="49" t="s">
        <v>70</v>
      </c>
      <c r="Q54" s="29"/>
      <c r="R54" s="29"/>
      <c r="S54" s="29"/>
      <c r="T54" s="29"/>
      <c r="U54" s="29"/>
      <c r="V54" s="48" t="s">
        <v>45</v>
      </c>
      <c r="W54" s="16"/>
    </row>
    <row r="55" spans="2:23" ht="68.25" customHeight="1" x14ac:dyDescent="0.25">
      <c r="B55" s="12"/>
      <c r="C55" s="114" t="s">
        <v>119</v>
      </c>
      <c r="D55" s="114"/>
      <c r="E55" s="40" t="s">
        <v>120</v>
      </c>
      <c r="F55" s="47">
        <v>1</v>
      </c>
      <c r="G55" s="90">
        <v>0</v>
      </c>
      <c r="H55" s="39" t="s">
        <v>108</v>
      </c>
      <c r="I55" s="6"/>
      <c r="J55" s="5"/>
      <c r="K55" s="29"/>
      <c r="L55" s="29"/>
      <c r="M55" s="29"/>
      <c r="N55" s="29" t="s">
        <v>114</v>
      </c>
      <c r="O55" s="29"/>
      <c r="P55" s="49"/>
      <c r="Q55" s="29"/>
      <c r="R55" s="29"/>
      <c r="S55" s="29"/>
      <c r="T55" s="29"/>
      <c r="U55" s="29"/>
      <c r="V55" s="48" t="s">
        <v>45</v>
      </c>
      <c r="W55" s="16"/>
    </row>
    <row r="56" spans="2:23" x14ac:dyDescent="0.25">
      <c r="B56" s="12"/>
      <c r="C56" s="98"/>
      <c r="D56" s="98"/>
      <c r="E56" s="99"/>
      <c r="F56" s="99">
        <f>SUM(F17:F55)</f>
        <v>203</v>
      </c>
      <c r="G56" s="9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16"/>
    </row>
    <row r="57" spans="2:23" x14ac:dyDescent="0.25">
      <c r="B57" s="12"/>
      <c r="C57" s="22"/>
      <c r="D57" s="22"/>
      <c r="E57" s="23"/>
      <c r="F57" s="23"/>
      <c r="G57" s="2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6"/>
    </row>
    <row r="58" spans="2:23" ht="12.75" customHeight="1" x14ac:dyDescent="0.25">
      <c r="B58" s="12"/>
      <c r="C58" s="115" t="s">
        <v>20</v>
      </c>
      <c r="D58" s="116"/>
      <c r="E58" s="117"/>
      <c r="F58" s="23"/>
      <c r="G58" s="23"/>
      <c r="H58" s="115" t="s">
        <v>21</v>
      </c>
      <c r="I58" s="116"/>
      <c r="J58" s="116"/>
      <c r="K58" s="116"/>
      <c r="L58" s="116"/>
      <c r="M58" s="116"/>
      <c r="N58" s="116"/>
      <c r="O58" s="117"/>
      <c r="P58" s="24"/>
      <c r="Q58" s="100" t="s">
        <v>22</v>
      </c>
      <c r="R58" s="101"/>
      <c r="S58" s="101"/>
      <c r="T58" s="101"/>
      <c r="U58" s="101"/>
      <c r="V58" s="102"/>
      <c r="W58" s="16"/>
    </row>
    <row r="59" spans="2:23" ht="48.75" customHeight="1" x14ac:dyDescent="0.25">
      <c r="B59" s="12"/>
      <c r="C59" s="103" t="s">
        <v>90</v>
      </c>
      <c r="D59" s="104"/>
      <c r="E59" s="105"/>
      <c r="F59" s="23"/>
      <c r="G59" s="23"/>
      <c r="H59" s="106" t="s">
        <v>118</v>
      </c>
      <c r="I59" s="107"/>
      <c r="J59" s="107"/>
      <c r="K59" s="107"/>
      <c r="L59" s="107"/>
      <c r="M59" s="107"/>
      <c r="N59" s="107"/>
      <c r="O59" s="108"/>
      <c r="P59" s="25"/>
      <c r="Q59" s="193" t="s">
        <v>122</v>
      </c>
      <c r="R59" s="194"/>
      <c r="S59" s="194"/>
      <c r="T59" s="194"/>
      <c r="U59" s="194"/>
      <c r="V59" s="195"/>
      <c r="W59" s="16"/>
    </row>
    <row r="60" spans="2:23" ht="36.75" customHeight="1" thickBot="1" x14ac:dyDescent="0.3">
      <c r="B60" s="19"/>
      <c r="C60" s="26"/>
      <c r="D60" s="26"/>
      <c r="E60" s="26"/>
      <c r="F60" s="26"/>
      <c r="G60" s="26"/>
      <c r="H60" s="26"/>
      <c r="I60" s="26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8"/>
    </row>
  </sheetData>
  <mergeCells count="33">
    <mergeCell ref="C17:D34"/>
    <mergeCell ref="C50:D53"/>
    <mergeCell ref="C55:D55"/>
    <mergeCell ref="V15:V16"/>
    <mergeCell ref="C15:D16"/>
    <mergeCell ref="E15:E16"/>
    <mergeCell ref="F15:F16"/>
    <mergeCell ref="H15:H16"/>
    <mergeCell ref="I35:I43"/>
    <mergeCell ref="C42:D46"/>
    <mergeCell ref="Q15:U15"/>
    <mergeCell ref="I15:I16"/>
    <mergeCell ref="J15:P15"/>
    <mergeCell ref="C35:D41"/>
    <mergeCell ref="I17:I32"/>
    <mergeCell ref="G15:G16"/>
    <mergeCell ref="E10:Q10"/>
    <mergeCell ref="C3:D5"/>
    <mergeCell ref="E3:U5"/>
    <mergeCell ref="C7:D9"/>
    <mergeCell ref="E7:Q9"/>
    <mergeCell ref="C10:D12"/>
    <mergeCell ref="E12:Q12"/>
    <mergeCell ref="Q58:V58"/>
    <mergeCell ref="C59:E59"/>
    <mergeCell ref="H59:O59"/>
    <mergeCell ref="Q59:V59"/>
    <mergeCell ref="C47:D48"/>
    <mergeCell ref="I47:I48"/>
    <mergeCell ref="C49:D49"/>
    <mergeCell ref="C54:D54"/>
    <mergeCell ref="C58:E58"/>
    <mergeCell ref="H58:O58"/>
  </mergeCells>
  <pageMargins left="0.31496062992125984" right="0.31496062992125984" top="0.74803149606299213" bottom="0.55118110236220474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5"/>
  <sheetViews>
    <sheetView topLeftCell="A35" zoomScale="80" zoomScaleNormal="80" workbookViewId="0">
      <selection activeCell="B53" sqref="B53"/>
    </sheetView>
  </sheetViews>
  <sheetFormatPr baseColWidth="10" defaultRowHeight="15" x14ac:dyDescent="0.25"/>
  <cols>
    <col min="1" max="1" width="21.5703125" customWidth="1"/>
    <col min="2" max="2" width="56.5703125" customWidth="1"/>
    <col min="3" max="3" width="7" customWidth="1"/>
    <col min="4" max="4" width="6.5703125" customWidth="1"/>
    <col min="5" max="5" width="11" customWidth="1"/>
    <col min="6" max="8" width="6.5703125" customWidth="1"/>
    <col min="9" max="9" width="11.140625" customWidth="1"/>
    <col min="10" max="15" width="6.5703125" customWidth="1"/>
    <col min="16" max="16" width="13" customWidth="1"/>
    <col min="17" max="17" width="57.140625" customWidth="1"/>
    <col min="18" max="21" width="7.5703125" customWidth="1"/>
  </cols>
  <sheetData>
    <row r="1" spans="1:23" ht="28.5" x14ac:dyDescent="0.45">
      <c r="A1" s="175" t="s">
        <v>103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60"/>
      <c r="V1" t="s">
        <v>101</v>
      </c>
    </row>
    <row r="2" spans="1:23" x14ac:dyDescent="0.25">
      <c r="A2" s="176" t="s">
        <v>74</v>
      </c>
      <c r="B2" s="177" t="s">
        <v>75</v>
      </c>
      <c r="C2" s="73" t="s">
        <v>102</v>
      </c>
      <c r="D2" s="178" t="s">
        <v>89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61"/>
      <c r="Q2" s="62"/>
      <c r="R2" t="s">
        <v>96</v>
      </c>
      <c r="S2" t="s">
        <v>97</v>
      </c>
      <c r="T2" t="s">
        <v>99</v>
      </c>
      <c r="U2" t="s">
        <v>100</v>
      </c>
      <c r="V2" s="181" t="s">
        <v>98</v>
      </c>
      <c r="W2" s="181"/>
    </row>
    <row r="3" spans="1:23" ht="32.25" customHeight="1" x14ac:dyDescent="0.25">
      <c r="A3" s="176"/>
      <c r="B3" s="177"/>
      <c r="C3" s="79" t="s">
        <v>0</v>
      </c>
      <c r="D3" s="63" t="s">
        <v>77</v>
      </c>
      <c r="E3" s="63" t="s">
        <v>78</v>
      </c>
      <c r="F3" s="63" t="s">
        <v>79</v>
      </c>
      <c r="G3" s="63" t="s">
        <v>80</v>
      </c>
      <c r="H3" s="63" t="s">
        <v>81</v>
      </c>
      <c r="I3" s="63" t="s">
        <v>82</v>
      </c>
      <c r="J3" s="63" t="s">
        <v>83</v>
      </c>
      <c r="K3" s="63" t="s">
        <v>84</v>
      </c>
      <c r="L3" s="63" t="s">
        <v>85</v>
      </c>
      <c r="M3" s="63" t="s">
        <v>86</v>
      </c>
      <c r="N3" s="63" t="s">
        <v>87</v>
      </c>
      <c r="O3" s="63" t="s">
        <v>88</v>
      </c>
      <c r="P3" s="64" t="s">
        <v>93</v>
      </c>
      <c r="Q3" s="65" t="s">
        <v>76</v>
      </c>
      <c r="R3" s="70" t="s">
        <v>94</v>
      </c>
      <c r="S3" s="70" t="s">
        <v>95</v>
      </c>
      <c r="T3" s="70" t="s">
        <v>95</v>
      </c>
      <c r="U3" s="70" t="s">
        <v>95</v>
      </c>
      <c r="V3" s="80" t="e">
        <f>+R44+S44+T44+U44</f>
        <v>#DIV/0!</v>
      </c>
      <c r="W3" s="57"/>
    </row>
    <row r="4" spans="1:23" ht="28.5" customHeight="1" x14ac:dyDescent="0.25">
      <c r="A4" s="179" t="s">
        <v>28</v>
      </c>
      <c r="B4" s="40" t="str">
        <f>+'PLAN DE MANTTO 2024'!E17</f>
        <v>Limpieza de terrazas</v>
      </c>
      <c r="C4" s="39">
        <f>+'PLAN DE MANTTO 2024'!F17</f>
        <v>12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55"/>
      <c r="Q4" s="191"/>
      <c r="R4" s="56">
        <f>+D4+E4+F4</f>
        <v>0</v>
      </c>
      <c r="S4" s="56">
        <f>+G4+H4+I4</f>
        <v>0</v>
      </c>
      <c r="T4" s="56">
        <f>SUM(J4:L4)</f>
        <v>0</v>
      </c>
      <c r="U4" s="56">
        <f>SUM(M4:O4)</f>
        <v>0</v>
      </c>
      <c r="V4" s="80"/>
      <c r="W4" s="58"/>
    </row>
    <row r="5" spans="1:23" ht="28.5" customHeight="1" x14ac:dyDescent="0.25">
      <c r="A5" s="180"/>
      <c r="B5" s="40" t="str">
        <f>+'PLAN DE MANTTO 2024'!E18</f>
        <v xml:space="preserve">	Mantenimiento sistemas de seguridad ventanas y chapas</v>
      </c>
      <c r="C5" s="39">
        <f>+'PLAN DE MANTTO 2024'!F18</f>
        <v>1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55"/>
      <c r="Q5" s="192"/>
      <c r="R5" s="56">
        <f t="shared" ref="R5:R28" si="0">+D5+E5+F5</f>
        <v>0</v>
      </c>
      <c r="S5" s="56">
        <f t="shared" ref="S5:S28" si="1">+G5+H5+I5</f>
        <v>0</v>
      </c>
      <c r="T5" s="56">
        <f t="shared" ref="T5" si="2">SUM(J5:L5)</f>
        <v>0</v>
      </c>
      <c r="U5" s="56">
        <f t="shared" ref="U5:U28" si="3">SUM(M5:O5)</f>
        <v>0</v>
      </c>
      <c r="V5" s="80"/>
      <c r="W5" s="58"/>
    </row>
    <row r="6" spans="1:23" x14ac:dyDescent="0.25">
      <c r="A6" s="180"/>
      <c r="B6" s="40" t="str">
        <f>+'PLAN DE MANTTO 2024'!E19</f>
        <v>Limpieza de Cielos Interiores</v>
      </c>
      <c r="C6" s="39">
        <f>+'PLAN DE MANTTO 2024'!F19</f>
        <v>12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55"/>
      <c r="Q6" s="192"/>
      <c r="R6" s="56">
        <f t="shared" si="0"/>
        <v>0</v>
      </c>
      <c r="S6" s="56">
        <f t="shared" si="1"/>
        <v>0</v>
      </c>
      <c r="T6" s="56">
        <f>SUM(J6:L6)</f>
        <v>0</v>
      </c>
      <c r="U6" s="56">
        <f t="shared" si="3"/>
        <v>0</v>
      </c>
    </row>
    <row r="7" spans="1:23" x14ac:dyDescent="0.25">
      <c r="A7" s="180"/>
      <c r="B7" s="40" t="str">
        <f>+'PLAN DE MANTTO 2024'!E20</f>
        <v xml:space="preserve">Limpieza Piso en Piedra Patio de las Azaleas </v>
      </c>
      <c r="C7" s="39">
        <f>+'PLAN DE MANTTO 2024'!F20</f>
        <v>12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55"/>
      <c r="Q7" s="192"/>
      <c r="R7" s="56">
        <f t="shared" si="0"/>
        <v>0</v>
      </c>
      <c r="S7" s="56">
        <f t="shared" si="1"/>
        <v>0</v>
      </c>
      <c r="T7" s="56">
        <f t="shared" ref="T7:T28" si="4">SUM(J7:L7)</f>
        <v>0</v>
      </c>
      <c r="U7" s="56">
        <f t="shared" si="3"/>
        <v>0</v>
      </c>
      <c r="V7" s="62"/>
      <c r="W7" s="62"/>
    </row>
    <row r="8" spans="1:23" x14ac:dyDescent="0.25">
      <c r="A8" s="180"/>
      <c r="B8" s="40" t="str">
        <f>+'PLAN DE MANTTO 2024'!E21</f>
        <v xml:space="preserve">Limpieza Pisos en Baldosa y Terrazos </v>
      </c>
      <c r="C8" s="39">
        <f>+'PLAN DE MANTTO 2024'!F21</f>
        <v>12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55"/>
      <c r="Q8" s="192"/>
      <c r="R8" s="56">
        <f t="shared" si="0"/>
        <v>0</v>
      </c>
      <c r="S8" s="56">
        <f t="shared" si="1"/>
        <v>0</v>
      </c>
      <c r="T8" s="56">
        <f t="shared" si="4"/>
        <v>0</v>
      </c>
      <c r="U8" s="56">
        <f t="shared" si="3"/>
        <v>0</v>
      </c>
      <c r="V8" s="71"/>
      <c r="W8" s="57"/>
    </row>
    <row r="9" spans="1:23" x14ac:dyDescent="0.25">
      <c r="A9" s="180"/>
      <c r="B9" s="40" t="str">
        <f>+'PLAN DE MANTTO 2024'!E22</f>
        <v>Limpieza de Pisos en Vidrio Templado y Laminado</v>
      </c>
      <c r="C9" s="39">
        <f>+'PLAN DE MANTTO 2024'!F22</f>
        <v>12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55"/>
      <c r="Q9" s="192"/>
      <c r="R9" s="56">
        <f t="shared" si="0"/>
        <v>0</v>
      </c>
      <c r="S9" s="56">
        <f t="shared" si="1"/>
        <v>0</v>
      </c>
      <c r="T9" s="56">
        <f t="shared" si="4"/>
        <v>0</v>
      </c>
      <c r="U9" s="56">
        <f t="shared" si="3"/>
        <v>0</v>
      </c>
    </row>
    <row r="10" spans="1:23" x14ac:dyDescent="0.25">
      <c r="A10" s="180"/>
      <c r="B10" s="40" t="str">
        <f>+'PLAN DE MANTTO 2024'!E23</f>
        <v xml:space="preserve">	Limpieza Piso en Grano de Piedra Lavada </v>
      </c>
      <c r="C10" s="39">
        <f>+'PLAN DE MANTTO 2024'!F23</f>
        <v>12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55"/>
      <c r="Q10" s="192"/>
      <c r="R10" s="56">
        <f t="shared" si="0"/>
        <v>0</v>
      </c>
      <c r="S10" s="56">
        <f t="shared" si="1"/>
        <v>0</v>
      </c>
      <c r="T10" s="56">
        <f t="shared" si="4"/>
        <v>0</v>
      </c>
      <c r="U10" s="56">
        <f t="shared" si="3"/>
        <v>0</v>
      </c>
    </row>
    <row r="11" spans="1:23" x14ac:dyDescent="0.25">
      <c r="A11" s="180"/>
      <c r="B11" s="40" t="str">
        <f>+'PLAN DE MANTTO 2024'!E24</f>
        <v>Limpieza escaleras de acceso y piso en madera Cúpula</v>
      </c>
      <c r="C11" s="39">
        <f>+'PLAN DE MANTTO 2024'!F24</f>
        <v>12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55"/>
      <c r="Q11" s="192"/>
      <c r="R11" s="56">
        <f t="shared" si="0"/>
        <v>0</v>
      </c>
      <c r="S11" s="56">
        <f t="shared" si="1"/>
        <v>0</v>
      </c>
      <c r="T11" s="56">
        <f t="shared" si="4"/>
        <v>0</v>
      </c>
      <c r="U11" s="56">
        <f t="shared" si="3"/>
        <v>0</v>
      </c>
    </row>
    <row r="12" spans="1:23" x14ac:dyDescent="0.25">
      <c r="A12" s="180"/>
      <c r="B12" s="40" t="str">
        <f>+'PLAN DE MANTTO 2024'!E25</f>
        <v xml:space="preserve">Lubricación de Puertas y Chapas </v>
      </c>
      <c r="C12" s="39">
        <f>+'PLAN DE MANTTO 2024'!F25</f>
        <v>6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55"/>
      <c r="Q12" s="192"/>
      <c r="R12" s="56">
        <f t="shared" si="0"/>
        <v>0</v>
      </c>
      <c r="S12" s="56">
        <f t="shared" si="1"/>
        <v>0</v>
      </c>
      <c r="T12" s="56">
        <f t="shared" si="4"/>
        <v>0</v>
      </c>
      <c r="U12" s="56">
        <f t="shared" si="3"/>
        <v>0</v>
      </c>
    </row>
    <row r="13" spans="1:23" ht="30" x14ac:dyDescent="0.25">
      <c r="A13" s="180"/>
      <c r="B13" s="40" t="str">
        <f>+'PLAN DE MANTTO 2024'!E26</f>
        <v>Limpieza y aplicación de antioxidantes en barandas, rejas de ventanas y pasamanos en hierro forjado</v>
      </c>
      <c r="C13" s="39">
        <f>+'PLAN DE MANTTO 2024'!F26</f>
        <v>1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55"/>
      <c r="Q13" s="192"/>
      <c r="R13" s="56">
        <f t="shared" si="0"/>
        <v>0</v>
      </c>
      <c r="S13" s="56">
        <f t="shared" si="1"/>
        <v>0</v>
      </c>
      <c r="T13" s="56">
        <f t="shared" si="4"/>
        <v>0</v>
      </c>
      <c r="U13" s="56">
        <f t="shared" si="3"/>
        <v>0</v>
      </c>
    </row>
    <row r="14" spans="1:23" x14ac:dyDescent="0.25">
      <c r="A14" s="180"/>
      <c r="B14" s="40" t="str">
        <f>+'PLAN DE MANTTO 2024'!E27</f>
        <v>Limpieza de Cárcamos</v>
      </c>
      <c r="C14" s="39">
        <f>+'PLAN DE MANTTO 2024'!F27</f>
        <v>12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55"/>
      <c r="Q14" s="192"/>
      <c r="R14" s="56">
        <f t="shared" si="0"/>
        <v>0</v>
      </c>
      <c r="S14" s="56">
        <f t="shared" si="1"/>
        <v>0</v>
      </c>
      <c r="T14" s="56">
        <f t="shared" si="4"/>
        <v>0</v>
      </c>
      <c r="U14" s="56">
        <f t="shared" si="3"/>
        <v>0</v>
      </c>
    </row>
    <row r="15" spans="1:23" ht="29.25" customHeight="1" x14ac:dyDescent="0.25">
      <c r="A15" s="180"/>
      <c r="B15" s="40" t="str">
        <f>+'PLAN DE MANTTO 2024'!E28</f>
        <v>Limpieza mantenimiento de los espejos, vidrios y Sandblasting</v>
      </c>
      <c r="C15" s="39">
        <f>+'PLAN DE MANTTO 2024'!F28</f>
        <v>12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55"/>
      <c r="Q15" s="192"/>
      <c r="R15" s="56">
        <f t="shared" si="0"/>
        <v>0</v>
      </c>
      <c r="S15" s="56">
        <f t="shared" si="1"/>
        <v>0</v>
      </c>
      <c r="T15" s="56">
        <f t="shared" si="4"/>
        <v>0</v>
      </c>
      <c r="U15" s="56">
        <f t="shared" si="3"/>
        <v>0</v>
      </c>
    </row>
    <row r="16" spans="1:23" ht="36" customHeight="1" x14ac:dyDescent="0.25">
      <c r="A16" s="180"/>
      <c r="B16" s="40" t="str">
        <f>+'PLAN DE MANTTO 2024'!E29</f>
        <v>Mantenimiento Jardinería</v>
      </c>
      <c r="C16" s="39">
        <f>+'PLAN DE MANTTO 2024'!F29</f>
        <v>12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55"/>
      <c r="Q16" s="192"/>
      <c r="R16" s="56">
        <f t="shared" si="0"/>
        <v>0</v>
      </c>
      <c r="S16" s="56">
        <f t="shared" si="1"/>
        <v>0</v>
      </c>
      <c r="T16" s="56">
        <f t="shared" si="4"/>
        <v>0</v>
      </c>
      <c r="U16" s="56">
        <f t="shared" si="3"/>
        <v>0</v>
      </c>
    </row>
    <row r="17" spans="1:21" x14ac:dyDescent="0.25">
      <c r="A17" s="180"/>
      <c r="B17" s="40" t="str">
        <f>+'PLAN DE MANTTO 2024'!E30</f>
        <v xml:space="preserve">Fumigación </v>
      </c>
      <c r="C17" s="39">
        <f>+'PLAN DE MANTTO 2024'!F30</f>
        <v>4</v>
      </c>
      <c r="D17" s="53"/>
      <c r="E17" s="76"/>
      <c r="F17" s="5"/>
      <c r="G17" s="5"/>
      <c r="H17" s="5"/>
      <c r="I17" s="76"/>
      <c r="J17" s="53"/>
      <c r="K17" s="82"/>
      <c r="L17" s="53"/>
      <c r="M17" s="53"/>
      <c r="N17" s="53"/>
      <c r="O17" s="76"/>
      <c r="P17" s="55"/>
      <c r="Q17" s="48"/>
      <c r="R17" s="56">
        <f t="shared" si="0"/>
        <v>0</v>
      </c>
      <c r="S17" s="56">
        <f t="shared" si="1"/>
        <v>0</v>
      </c>
      <c r="T17" s="56">
        <f t="shared" si="4"/>
        <v>0</v>
      </c>
      <c r="U17" s="56">
        <f t="shared" si="3"/>
        <v>0</v>
      </c>
    </row>
    <row r="18" spans="1:21" ht="42.75" customHeight="1" x14ac:dyDescent="0.25">
      <c r="A18" s="180"/>
      <c r="B18" s="40" t="str">
        <f>+'PLAN DE MANTTO 2024'!E31</f>
        <v>Limpieza de subestación</v>
      </c>
      <c r="C18" s="39">
        <f>+'PLAN DE MANTTO 2024'!F31</f>
        <v>12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55"/>
      <c r="Q18" s="81"/>
      <c r="R18" s="56">
        <f t="shared" si="0"/>
        <v>0</v>
      </c>
      <c r="S18" s="56">
        <f t="shared" si="1"/>
        <v>0</v>
      </c>
      <c r="T18" s="56">
        <f t="shared" si="4"/>
        <v>0</v>
      </c>
      <c r="U18" s="56">
        <f t="shared" si="3"/>
        <v>0</v>
      </c>
    </row>
    <row r="19" spans="1:21" x14ac:dyDescent="0.25">
      <c r="A19" s="180"/>
      <c r="B19" s="40" t="str">
        <f>+'PLAN DE MANTTO 2024'!E32</f>
        <v>Mantenimiento preventivo instalaciones hidrosanitarias aseo</v>
      </c>
      <c r="C19" s="39">
        <f>+'PLAN DE MANTTO 2024'!F32</f>
        <v>1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55"/>
      <c r="Q19" s="48"/>
      <c r="R19" s="56">
        <f t="shared" si="0"/>
        <v>0</v>
      </c>
      <c r="S19" s="56">
        <f t="shared" si="1"/>
        <v>0</v>
      </c>
      <c r="T19" s="56">
        <f t="shared" si="4"/>
        <v>0</v>
      </c>
      <c r="U19" s="56">
        <f t="shared" si="3"/>
        <v>0</v>
      </c>
    </row>
    <row r="20" spans="1:21" ht="35.25" customHeight="1" x14ac:dyDescent="0.25">
      <c r="A20" s="188" t="s">
        <v>115</v>
      </c>
      <c r="B20" s="40" t="str">
        <f>+'PLAN DE MANTTO 2024'!E35</f>
        <v>Mantenimiento del sistema de circuito cerrado de television</v>
      </c>
      <c r="C20" s="39">
        <f>+'PLAN DE MANTTO 2024'!F33</f>
        <v>5</v>
      </c>
      <c r="D20" s="42"/>
      <c r="E20" s="42"/>
      <c r="F20" s="42"/>
      <c r="G20" s="42"/>
      <c r="H20" s="42"/>
      <c r="I20" s="42"/>
      <c r="J20" s="66"/>
      <c r="K20" s="42"/>
      <c r="L20" s="42"/>
      <c r="M20" s="42"/>
      <c r="N20" s="42"/>
      <c r="O20" s="42"/>
      <c r="P20" s="66"/>
      <c r="Q20" s="83"/>
      <c r="R20" s="56">
        <f t="shared" si="0"/>
        <v>0</v>
      </c>
      <c r="S20" s="56">
        <f t="shared" si="1"/>
        <v>0</v>
      </c>
      <c r="T20" s="56">
        <f t="shared" si="4"/>
        <v>0</v>
      </c>
      <c r="U20" s="56">
        <f t="shared" si="3"/>
        <v>0</v>
      </c>
    </row>
    <row r="21" spans="1:21" x14ac:dyDescent="0.25">
      <c r="A21" s="189"/>
      <c r="B21" s="40" t="str">
        <f>+'PLAN DE MANTTO 2024'!E36</f>
        <v>Mantenimiento preventivo del centro de computo</v>
      </c>
      <c r="C21" s="39">
        <f>+'PLAN DE MANTTO 2024'!F34</f>
        <v>4</v>
      </c>
      <c r="D21" s="42"/>
      <c r="E21" s="42"/>
      <c r="F21" s="42"/>
      <c r="G21" s="42"/>
      <c r="H21" s="42"/>
      <c r="I21" s="42"/>
      <c r="J21" s="66"/>
      <c r="K21" s="42"/>
      <c r="L21" s="42"/>
      <c r="M21" s="42"/>
      <c r="N21" s="42"/>
      <c r="O21" s="42"/>
      <c r="P21" s="66"/>
      <c r="Q21" s="187"/>
      <c r="R21" s="56">
        <f t="shared" si="0"/>
        <v>0</v>
      </c>
      <c r="S21" s="56">
        <f t="shared" si="1"/>
        <v>0</v>
      </c>
      <c r="T21" s="56">
        <f t="shared" si="4"/>
        <v>0</v>
      </c>
      <c r="U21" s="56">
        <f t="shared" si="3"/>
        <v>0</v>
      </c>
    </row>
    <row r="22" spans="1:21" ht="34.5" customHeight="1" x14ac:dyDescent="0.25">
      <c r="A22" s="189"/>
      <c r="B22" s="40" t="str">
        <f>+'PLAN DE MANTTO 2024'!E37</f>
        <v>mantenimiento del centro de datos</v>
      </c>
      <c r="C22" s="39">
        <f>+'PLAN DE MANTTO 2024'!F35</f>
        <v>1</v>
      </c>
      <c r="D22" s="42"/>
      <c r="E22" s="42"/>
      <c r="F22" s="42"/>
      <c r="G22" s="42"/>
      <c r="H22" s="42"/>
      <c r="I22" s="42"/>
      <c r="J22" s="66"/>
      <c r="K22" s="42"/>
      <c r="L22" s="42"/>
      <c r="M22" s="42"/>
      <c r="N22" s="42"/>
      <c r="O22" s="42"/>
      <c r="P22" s="66"/>
      <c r="Q22" s="187"/>
      <c r="R22" s="56">
        <f t="shared" si="0"/>
        <v>0</v>
      </c>
      <c r="S22" s="56">
        <f t="shared" si="1"/>
        <v>0</v>
      </c>
      <c r="T22" s="56">
        <f t="shared" si="4"/>
        <v>0</v>
      </c>
      <c r="U22" s="56">
        <f t="shared" si="3"/>
        <v>0</v>
      </c>
    </row>
    <row r="23" spans="1:21" ht="30" customHeight="1" x14ac:dyDescent="0.25">
      <c r="A23" s="188" t="s">
        <v>115</v>
      </c>
      <c r="B23" s="40" t="str">
        <f>+'PLAN DE MANTTO 2024'!E38</f>
        <v>Mantenimiento de los equipos de sonido y micrófonos</v>
      </c>
      <c r="C23" s="39">
        <f>+'PLAN DE MANTTO 2024'!F36</f>
        <v>1</v>
      </c>
      <c r="D23" s="74"/>
      <c r="E23" s="74"/>
      <c r="F23" s="74"/>
      <c r="G23" s="74"/>
      <c r="H23" s="74"/>
      <c r="I23" s="74"/>
      <c r="J23" s="74"/>
      <c r="K23" s="42"/>
      <c r="L23" s="74"/>
      <c r="M23" s="42"/>
      <c r="N23" s="74"/>
      <c r="O23" s="74"/>
      <c r="P23" s="66"/>
      <c r="Q23" s="83"/>
      <c r="R23" s="56">
        <f t="shared" si="0"/>
        <v>0</v>
      </c>
      <c r="S23" s="56">
        <f t="shared" si="1"/>
        <v>0</v>
      </c>
      <c r="T23" s="56">
        <f t="shared" si="4"/>
        <v>0</v>
      </c>
      <c r="U23" s="56">
        <f t="shared" si="3"/>
        <v>0</v>
      </c>
    </row>
    <row r="24" spans="1:21" ht="30" customHeight="1" x14ac:dyDescent="0.25">
      <c r="A24" s="189"/>
      <c r="B24" s="40" t="str">
        <f>+'PLAN DE MANTTO 2024'!E39</f>
        <v>Mantenimiento telefonía IP</v>
      </c>
      <c r="C24" s="39">
        <f>+'PLAN DE MANTTO 2024'!F37</f>
        <v>1</v>
      </c>
      <c r="D24" s="74"/>
      <c r="E24" s="74"/>
      <c r="F24" s="74"/>
      <c r="G24" s="74"/>
      <c r="H24" s="74"/>
      <c r="I24" s="74"/>
      <c r="J24" s="74"/>
      <c r="K24" s="42"/>
      <c r="L24" s="74"/>
      <c r="M24" s="42"/>
      <c r="N24" s="74"/>
      <c r="O24" s="74"/>
      <c r="P24" s="66"/>
      <c r="Q24" s="83"/>
      <c r="R24" s="56"/>
      <c r="S24" s="56"/>
      <c r="T24" s="56"/>
      <c r="U24" s="56"/>
    </row>
    <row r="25" spans="1:21" x14ac:dyDescent="0.25">
      <c r="A25" s="189"/>
      <c r="B25" s="40" t="str">
        <f>+'PLAN DE MANTTO 2024'!E40</f>
        <v>Mantenimiento de cámaras fotográficas y de video</v>
      </c>
      <c r="C25" s="39">
        <f>+'PLAN DE MANTTO 2024'!F38</f>
        <v>1</v>
      </c>
      <c r="D25" s="74"/>
      <c r="E25" s="74"/>
      <c r="F25" s="74"/>
      <c r="G25" s="74"/>
      <c r="H25" s="74"/>
      <c r="I25" s="74"/>
      <c r="J25" s="74"/>
      <c r="K25" s="42"/>
      <c r="L25" s="74"/>
      <c r="M25" s="42"/>
      <c r="N25" s="74"/>
      <c r="O25" s="74"/>
      <c r="P25" s="66"/>
      <c r="Q25" s="83"/>
      <c r="R25" s="56">
        <f t="shared" si="0"/>
        <v>0</v>
      </c>
      <c r="S25" s="56">
        <f t="shared" si="1"/>
        <v>0</v>
      </c>
      <c r="T25" s="56">
        <f t="shared" si="4"/>
        <v>0</v>
      </c>
      <c r="U25" s="56">
        <f t="shared" si="3"/>
        <v>0</v>
      </c>
    </row>
    <row r="26" spans="1:21" x14ac:dyDescent="0.25">
      <c r="A26" s="189"/>
      <c r="B26" s="40" t="str">
        <f>+'PLAN DE MANTTO 2024'!E41</f>
        <v>Mantenimiento VIDEO BEAMS</v>
      </c>
      <c r="C26" s="39">
        <f>+'PLAN DE MANTTO 2024'!F39</f>
        <v>1</v>
      </c>
      <c r="D26" s="74"/>
      <c r="E26" s="74"/>
      <c r="F26" s="74"/>
      <c r="G26" s="74"/>
      <c r="H26" s="74"/>
      <c r="I26" s="74"/>
      <c r="J26" s="74"/>
      <c r="K26" s="42"/>
      <c r="L26" s="74"/>
      <c r="M26" s="42"/>
      <c r="N26" s="74"/>
      <c r="O26" s="74"/>
      <c r="P26" s="66"/>
      <c r="Q26" s="83"/>
      <c r="R26" s="56">
        <f t="shared" si="0"/>
        <v>0</v>
      </c>
      <c r="S26" s="56">
        <f t="shared" si="1"/>
        <v>0</v>
      </c>
      <c r="T26" s="56">
        <f t="shared" si="4"/>
        <v>0</v>
      </c>
      <c r="U26" s="56">
        <f t="shared" si="3"/>
        <v>0</v>
      </c>
    </row>
    <row r="27" spans="1:21" x14ac:dyDescent="0.25">
      <c r="A27" s="189"/>
      <c r="B27" s="40" t="str">
        <f>+'PLAN DE MANTTO 2024'!E42</f>
        <v xml:space="preserve">Mantenimiento sistema de detección contra incendios </v>
      </c>
      <c r="C27" s="39">
        <f>+'PLAN DE MANTTO 2024'!F39</f>
        <v>1</v>
      </c>
      <c r="D27" s="74"/>
      <c r="E27" s="74"/>
      <c r="F27" s="74"/>
      <c r="G27" s="74"/>
      <c r="H27" s="74"/>
      <c r="I27" s="74"/>
      <c r="J27" s="74"/>
      <c r="K27" s="42"/>
      <c r="L27" s="74"/>
      <c r="M27" s="42"/>
      <c r="N27" s="74"/>
      <c r="O27" s="74"/>
      <c r="P27" s="66"/>
      <c r="Q27" s="83"/>
      <c r="R27" s="56">
        <f t="shared" si="0"/>
        <v>0</v>
      </c>
      <c r="S27" s="56">
        <f t="shared" si="1"/>
        <v>0</v>
      </c>
      <c r="T27" s="56">
        <f t="shared" si="4"/>
        <v>0</v>
      </c>
      <c r="U27" s="56">
        <f t="shared" si="3"/>
        <v>0</v>
      </c>
    </row>
    <row r="28" spans="1:21" ht="21.75" customHeight="1" x14ac:dyDescent="0.25">
      <c r="A28" s="190"/>
      <c r="B28" s="40" t="str">
        <f>+'PLAN DE MANTTO 2024'!E43</f>
        <v>Mantenimientos detectores de humo inalámbricos</v>
      </c>
      <c r="C28" s="39">
        <f>+'PLAN DE MANTTO 2024'!F40</f>
        <v>1</v>
      </c>
      <c r="D28" s="74"/>
      <c r="E28" s="74"/>
      <c r="F28" s="74"/>
      <c r="G28" s="74"/>
      <c r="H28" s="74"/>
      <c r="I28" s="74"/>
      <c r="J28" s="74"/>
      <c r="K28" s="42"/>
      <c r="L28" s="74"/>
      <c r="M28" s="42"/>
      <c r="N28" s="74"/>
      <c r="O28" s="74"/>
      <c r="P28" s="66"/>
      <c r="Q28" s="83"/>
      <c r="R28" s="56">
        <f t="shared" si="0"/>
        <v>0</v>
      </c>
      <c r="S28" s="56">
        <f t="shared" si="1"/>
        <v>0</v>
      </c>
      <c r="T28" s="56">
        <f t="shared" si="4"/>
        <v>0</v>
      </c>
      <c r="U28" s="56">
        <f t="shared" si="3"/>
        <v>0</v>
      </c>
    </row>
    <row r="29" spans="1:21" ht="44.25" customHeight="1" x14ac:dyDescent="0.25">
      <c r="A29" s="184" t="s">
        <v>58</v>
      </c>
      <c r="B29" s="40" t="str">
        <f>+'PLAN DE MANTTO 2024'!E42</f>
        <v xml:space="preserve">Mantenimiento sistema de detección contra incendios </v>
      </c>
      <c r="C29" s="39">
        <f>+'PLAN DE MANTTO 2024'!F41</f>
        <v>1</v>
      </c>
      <c r="D29" s="55"/>
      <c r="E29" s="55"/>
      <c r="F29" s="55"/>
      <c r="G29" s="55"/>
      <c r="H29" s="55"/>
      <c r="I29" s="55"/>
      <c r="J29" s="55"/>
      <c r="K29" s="42"/>
      <c r="L29" s="55"/>
      <c r="M29" s="42"/>
      <c r="N29" s="55"/>
      <c r="O29" s="55"/>
      <c r="P29" s="66"/>
      <c r="Q29" s="48"/>
      <c r="R29" s="56"/>
      <c r="S29" s="56"/>
      <c r="T29" s="56"/>
      <c r="U29" s="56"/>
    </row>
    <row r="30" spans="1:21" x14ac:dyDescent="0.25">
      <c r="A30" s="185"/>
      <c r="B30" s="40" t="str">
        <f>+'PLAN DE MANTTO 2024'!E43</f>
        <v>Mantenimientos detectores de humo inalámbricos</v>
      </c>
      <c r="C30" s="39">
        <f>+'PLAN DE MANTTO 2024'!F42</f>
        <v>1</v>
      </c>
      <c r="D30" s="55"/>
      <c r="E30" s="55"/>
      <c r="F30" s="55"/>
      <c r="G30" s="55"/>
      <c r="H30" s="55"/>
      <c r="I30" s="55"/>
      <c r="J30" s="55"/>
      <c r="K30" s="42"/>
      <c r="L30" s="55"/>
      <c r="M30" s="42"/>
      <c r="N30" s="55"/>
      <c r="O30" s="55"/>
      <c r="P30" s="66"/>
      <c r="Q30" s="48"/>
      <c r="R30" s="56"/>
      <c r="S30" s="56"/>
      <c r="T30" s="56"/>
      <c r="U30" s="56"/>
    </row>
    <row r="31" spans="1:21" x14ac:dyDescent="0.25">
      <c r="A31" s="185"/>
      <c r="B31" s="40" t="str">
        <f>+'PLAN DE MANTTO 2024'!E44</f>
        <v>Mantenimiento y recarga de extintores</v>
      </c>
      <c r="C31" s="39">
        <f>+'PLAN DE MANTTO 2024'!F43</f>
        <v>1</v>
      </c>
      <c r="D31" s="55"/>
      <c r="E31" s="55"/>
      <c r="F31" s="55"/>
      <c r="G31" s="55"/>
      <c r="H31" s="55"/>
      <c r="I31" s="55"/>
      <c r="J31" s="55"/>
      <c r="K31" s="42"/>
      <c r="L31" s="55"/>
      <c r="M31" s="42"/>
      <c r="N31" s="55"/>
      <c r="O31" s="55"/>
      <c r="P31" s="66"/>
      <c r="Q31" s="48"/>
      <c r="R31" s="56"/>
      <c r="S31" s="56"/>
      <c r="T31" s="56"/>
      <c r="U31" s="56"/>
    </row>
    <row r="32" spans="1:21" x14ac:dyDescent="0.25">
      <c r="A32" s="185"/>
      <c r="B32" s="40" t="str">
        <f>+'PLAN DE MANTTO 2024'!E45</f>
        <v>Mantenimiento de aire acondicionado</v>
      </c>
      <c r="C32" s="39">
        <f>+'PLAN DE MANTTO 2024'!F44</f>
        <v>1</v>
      </c>
      <c r="D32" s="55"/>
      <c r="E32" s="55"/>
      <c r="F32" s="55"/>
      <c r="G32" s="55"/>
      <c r="H32" s="55"/>
      <c r="I32" s="55"/>
      <c r="J32" s="55"/>
      <c r="K32" s="42"/>
      <c r="L32" s="55"/>
      <c r="M32" s="55"/>
      <c r="N32" s="42"/>
      <c r="O32" s="55"/>
      <c r="P32" s="59"/>
      <c r="Q32" s="48"/>
      <c r="R32" s="56"/>
      <c r="S32" s="56"/>
      <c r="T32" s="56"/>
      <c r="U32" s="56"/>
    </row>
    <row r="33" spans="1:22" ht="62.25" customHeight="1" x14ac:dyDescent="0.25">
      <c r="A33" s="186"/>
      <c r="B33" s="40" t="str">
        <f>+'PLAN DE MANTTO 2024'!E46</f>
        <v>Mantenimiento del ascensor</v>
      </c>
      <c r="C33" s="39">
        <f>+'PLAN DE MANTTO 2024'!F45</f>
        <v>12</v>
      </c>
      <c r="D33" s="68"/>
      <c r="E33" s="68"/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67"/>
      <c r="Q33" s="48"/>
      <c r="R33" s="56"/>
      <c r="S33" s="56"/>
      <c r="T33" s="56"/>
      <c r="U33" s="56"/>
    </row>
    <row r="34" spans="1:22" x14ac:dyDescent="0.25">
      <c r="A34" s="182" t="s">
        <v>56</v>
      </c>
      <c r="B34" s="40" t="str">
        <f>+'PLAN DE MANTTO 2024'!E47</f>
        <v>Mantenimiento camioneta NISSAN</v>
      </c>
      <c r="C34" s="39">
        <f>+'PLAN DE MANTTO 2024'!F46</f>
        <v>12</v>
      </c>
      <c r="D34" s="68"/>
      <c r="E34" s="68"/>
      <c r="F34" s="68"/>
      <c r="G34" s="78"/>
      <c r="H34" s="78"/>
      <c r="I34" s="78"/>
      <c r="J34" s="78"/>
      <c r="K34" s="78"/>
      <c r="L34" s="78"/>
      <c r="M34" s="78"/>
      <c r="N34" s="78"/>
      <c r="O34" s="78"/>
      <c r="P34" s="68"/>
      <c r="Q34" s="48"/>
      <c r="R34" s="56"/>
      <c r="S34" s="56"/>
      <c r="T34" s="56"/>
      <c r="U34" s="56"/>
    </row>
    <row r="35" spans="1:22" ht="126.75" customHeight="1" x14ac:dyDescent="0.25">
      <c r="A35" s="183"/>
      <c r="B35" s="40" t="str">
        <f>+'PLAN DE MANTTO 2024'!E48</f>
        <v xml:space="preserve">Mantenimiento Camioneta Toyota </v>
      </c>
      <c r="C35" s="39">
        <f>+'PLAN DE MANTTO 2024'!F47</f>
        <v>4</v>
      </c>
      <c r="D35" s="45"/>
      <c r="E35" s="45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69"/>
      <c r="Q35" s="48"/>
      <c r="R35" s="56"/>
      <c r="S35" s="56"/>
      <c r="T35" s="56"/>
      <c r="U35" s="56"/>
    </row>
    <row r="36" spans="1:22" ht="73.5" customHeight="1" x14ac:dyDescent="0.25">
      <c r="A36" s="72" t="s">
        <v>69</v>
      </c>
      <c r="B36" s="40" t="str">
        <f>+'PLAN DE MANTTO 2024'!E49</f>
        <v>Realizar mantenimiento preventivo a 14 esculturas ubicadas en los municipios de Santa Fe de Antioquia, Rionegro y centro administrativo la alpujarra</v>
      </c>
      <c r="C36" s="39">
        <f>+'PLAN DE MANTTO 2024'!F48</f>
        <v>4</v>
      </c>
      <c r="D36" s="45"/>
      <c r="E36" s="45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69"/>
      <c r="Q36" s="48"/>
      <c r="R36" s="56"/>
      <c r="S36" s="56"/>
      <c r="T36" s="56"/>
      <c r="U36" s="56"/>
    </row>
    <row r="37" spans="1:22" ht="20.25" customHeight="1" x14ac:dyDescent="0.25">
      <c r="A37" s="172" t="s">
        <v>91</v>
      </c>
      <c r="B37" s="5" t="str">
        <f>+'PLAN DE MANTTO 2024'!E50</f>
        <v>Reparación de los techos bolivar y calibio</v>
      </c>
      <c r="C37" s="39">
        <f>+'PLAN DE MANTTO 2024'!F49</f>
        <v>1</v>
      </c>
      <c r="D37" s="53"/>
      <c r="E37" s="53"/>
      <c r="F37" s="53"/>
      <c r="G37" s="53"/>
      <c r="H37" s="53"/>
      <c r="I37" s="77"/>
      <c r="J37" s="53"/>
      <c r="K37" s="53"/>
      <c r="L37" s="53"/>
      <c r="M37" s="53"/>
      <c r="N37" s="53"/>
      <c r="O37" s="53"/>
      <c r="P37" s="49"/>
      <c r="Q37" s="59"/>
      <c r="R37" s="56"/>
      <c r="S37" s="56"/>
      <c r="T37" s="56"/>
      <c r="U37" s="56"/>
    </row>
    <row r="38" spans="1:22" ht="102" customHeight="1" x14ac:dyDescent="0.25">
      <c r="A38" s="173"/>
      <c r="B38" s="40" t="str">
        <f>+'PLAN DE MANTTO 2024'!E51</f>
        <v>Reparaciones locativas (intervención de húmedad (sotano); mantenimiento correctivo cupulas, cupulines, bajantes, puertas patrimoniales de madera, mantenimiento correctivo sillares,</v>
      </c>
      <c r="C38" s="39">
        <f>+'PLAN DE MANTTO 2024'!F50</f>
        <v>1</v>
      </c>
      <c r="D38" s="53"/>
      <c r="E38" s="53"/>
      <c r="F38" s="53"/>
      <c r="G38" s="53"/>
      <c r="H38" s="53"/>
      <c r="I38" s="77"/>
      <c r="J38" s="53"/>
      <c r="K38" s="53"/>
      <c r="L38" s="53"/>
      <c r="M38" s="53"/>
      <c r="N38" s="53"/>
      <c r="O38" s="53"/>
      <c r="P38" s="49"/>
      <c r="Q38" s="59"/>
      <c r="R38" s="56"/>
      <c r="S38" s="56"/>
      <c r="T38" s="56"/>
      <c r="U38" s="56"/>
    </row>
    <row r="39" spans="1:22" ht="102" customHeight="1" x14ac:dyDescent="0.25">
      <c r="A39" s="174"/>
      <c r="B39" s="40" t="str">
        <f>+'PLAN DE MANTTO 2024'!E52</f>
        <v>Reparar placas prefabricadas deterioradas en las terrazas del cuarto piso condición insegura que puede generar accidentalidad.</v>
      </c>
      <c r="C39" s="39">
        <f>+'PLAN DE MANTTO 2024'!F51</f>
        <v>1</v>
      </c>
      <c r="D39" s="53"/>
      <c r="E39" s="53"/>
      <c r="F39" s="53"/>
      <c r="G39" s="53"/>
      <c r="H39" s="53"/>
      <c r="I39" s="77"/>
      <c r="J39" s="53"/>
      <c r="K39" s="53"/>
      <c r="L39" s="53"/>
      <c r="M39" s="53"/>
      <c r="N39" s="53"/>
      <c r="O39" s="53"/>
      <c r="P39" s="49"/>
      <c r="Q39" s="59"/>
      <c r="R39" s="56"/>
      <c r="S39" s="56"/>
      <c r="T39" s="56"/>
      <c r="U39" s="56"/>
    </row>
    <row r="40" spans="1:22" ht="102" customHeight="1" x14ac:dyDescent="0.25">
      <c r="A40" s="94"/>
      <c r="B40" s="40" t="str">
        <f>+'PLAN DE MANTTO 2024'!E53</f>
        <v xml:space="preserve">Reposición piso patrimonial baños auditorio </v>
      </c>
      <c r="C40" s="39">
        <f>+'PLAN DE MANTTO 2024'!F52</f>
        <v>1</v>
      </c>
      <c r="D40" s="53"/>
      <c r="E40" s="53"/>
      <c r="F40" s="53"/>
      <c r="G40" s="53"/>
      <c r="H40" s="53"/>
      <c r="I40" s="77"/>
      <c r="J40" s="53"/>
      <c r="K40" s="53"/>
      <c r="L40" s="53"/>
      <c r="M40" s="53"/>
      <c r="N40" s="53"/>
      <c r="O40" s="53"/>
      <c r="P40" s="49"/>
      <c r="Q40" s="59"/>
      <c r="R40" s="56"/>
      <c r="S40" s="56"/>
      <c r="T40" s="56"/>
      <c r="U40" s="56"/>
    </row>
    <row r="41" spans="1:22" ht="46.5" customHeight="1" x14ac:dyDescent="0.25">
      <c r="A41" s="93" t="s">
        <v>91</v>
      </c>
      <c r="B41" s="40" t="str">
        <f>+'PLAN DE MANTTO 2024'!E54</f>
        <v>Mantenimiento de muebles y enseres, restauración de muebles patrimoniales en mal estado</v>
      </c>
      <c r="C41" s="39">
        <f>+'PLAN DE MANTTO 2024'!F53</f>
        <v>1</v>
      </c>
      <c r="D41" s="5"/>
      <c r="E41" s="5"/>
      <c r="F41" s="5"/>
      <c r="G41" s="5"/>
      <c r="H41" s="5"/>
      <c r="I41" s="77"/>
      <c r="J41" s="5"/>
      <c r="K41" s="5"/>
      <c r="L41" s="5"/>
      <c r="M41" s="5"/>
      <c r="N41" s="53"/>
      <c r="O41" s="5"/>
      <c r="P41" s="48"/>
      <c r="Q41" s="81"/>
      <c r="R41" s="56"/>
      <c r="S41" s="56"/>
      <c r="T41" s="56"/>
      <c r="U41" s="56"/>
    </row>
    <row r="42" spans="1:22" x14ac:dyDescent="0.25">
      <c r="C42" s="47">
        <f>SUM(C4:C41)</f>
        <v>202</v>
      </c>
    </row>
    <row r="43" spans="1:22" x14ac:dyDescent="0.25">
      <c r="C43" s="47"/>
      <c r="R43" s="71"/>
      <c r="S43" s="71"/>
      <c r="T43" s="71"/>
      <c r="U43" s="71"/>
      <c r="V43" s="71"/>
    </row>
    <row r="44" spans="1:22" ht="15.75" x14ac:dyDescent="0.25">
      <c r="A44" s="97"/>
      <c r="B44" s="97"/>
      <c r="C44" s="97"/>
      <c r="D44" s="97"/>
      <c r="E44" s="97"/>
      <c r="F44" s="97"/>
      <c r="R44" s="57" t="e">
        <f>R43/W1</f>
        <v>#DIV/0!</v>
      </c>
      <c r="S44" s="57" t="e">
        <f>S43/W1</f>
        <v>#DIV/0!</v>
      </c>
      <c r="T44" s="57" t="e">
        <f>T43/W1</f>
        <v>#DIV/0!</v>
      </c>
      <c r="U44" s="80" t="e">
        <f>U43/W1</f>
        <v>#DIV/0!</v>
      </c>
    </row>
    <row r="46" spans="1:22" x14ac:dyDescent="0.25">
      <c r="A46" s="96"/>
      <c r="B46" s="96"/>
      <c r="C46" s="96"/>
      <c r="D46" s="96"/>
      <c r="E46" s="96"/>
      <c r="F46" s="96"/>
    </row>
    <row r="47" spans="1:22" x14ac:dyDescent="0.25">
      <c r="A47" s="96"/>
      <c r="B47" s="96"/>
      <c r="C47" s="96"/>
      <c r="D47" s="96"/>
      <c r="E47" s="96"/>
      <c r="F47" s="96"/>
    </row>
    <row r="48" spans="1:22" x14ac:dyDescent="0.25">
      <c r="A48" s="96"/>
      <c r="B48" s="96"/>
      <c r="C48" s="96"/>
      <c r="D48" s="96"/>
      <c r="E48" s="96"/>
      <c r="F48" s="96"/>
    </row>
    <row r="49" spans="1:6" x14ac:dyDescent="0.25">
      <c r="A49" s="96"/>
      <c r="B49" s="96"/>
      <c r="C49" s="96"/>
      <c r="D49" s="96"/>
      <c r="E49" s="96"/>
      <c r="F49" s="96"/>
    </row>
    <row r="50" spans="1:6" x14ac:dyDescent="0.25">
      <c r="A50" s="96"/>
      <c r="B50" s="96"/>
      <c r="C50" s="96"/>
      <c r="D50" s="96"/>
      <c r="E50" s="96"/>
      <c r="F50" s="96"/>
    </row>
    <row r="51" spans="1:6" x14ac:dyDescent="0.25">
      <c r="A51" s="96"/>
      <c r="B51" s="96"/>
      <c r="C51" s="96"/>
      <c r="D51" s="96"/>
      <c r="E51" s="96"/>
      <c r="F51" s="96"/>
    </row>
    <row r="52" spans="1:6" x14ac:dyDescent="0.25">
      <c r="A52" s="96"/>
      <c r="B52" s="96"/>
      <c r="C52" s="96"/>
      <c r="D52" s="96"/>
      <c r="E52" s="96"/>
      <c r="F52" s="96"/>
    </row>
    <row r="53" spans="1:6" ht="24.75" customHeight="1" x14ac:dyDescent="0.25">
      <c r="A53" s="96"/>
      <c r="B53" s="96"/>
      <c r="C53" s="96"/>
      <c r="D53" s="96"/>
      <c r="E53" s="96"/>
      <c r="F53" s="96"/>
    </row>
    <row r="54" spans="1:6" x14ac:dyDescent="0.25">
      <c r="A54" s="96"/>
      <c r="B54" s="96"/>
      <c r="C54" s="96"/>
      <c r="D54" s="96"/>
      <c r="E54" s="85"/>
      <c r="F54" s="85"/>
    </row>
    <row r="55" spans="1:6" x14ac:dyDescent="0.25">
      <c r="A55" s="96"/>
      <c r="B55" s="96"/>
      <c r="C55" s="96"/>
      <c r="D55" s="96"/>
      <c r="E55" s="84"/>
      <c r="F55" s="84"/>
    </row>
    <row r="56" spans="1:6" x14ac:dyDescent="0.25">
      <c r="A56" s="96"/>
      <c r="B56" s="96"/>
      <c r="C56" s="96"/>
      <c r="D56" s="96"/>
    </row>
    <row r="57" spans="1:6" x14ac:dyDescent="0.25">
      <c r="A57" s="96"/>
      <c r="B57" s="96"/>
      <c r="C57" s="96"/>
      <c r="D57" s="96"/>
    </row>
    <row r="58" spans="1:6" x14ac:dyDescent="0.25">
      <c r="A58" s="96"/>
      <c r="B58" s="96"/>
      <c r="C58" s="96"/>
      <c r="D58" s="96"/>
    </row>
    <row r="59" spans="1:6" x14ac:dyDescent="0.25">
      <c r="A59" s="96"/>
      <c r="B59" s="96"/>
      <c r="C59" s="96"/>
      <c r="D59" s="96"/>
    </row>
    <row r="60" spans="1:6" x14ac:dyDescent="0.25">
      <c r="A60" s="96"/>
      <c r="B60" s="96"/>
      <c r="C60" s="96"/>
      <c r="D60" s="96"/>
    </row>
    <row r="61" spans="1:6" x14ac:dyDescent="0.25">
      <c r="A61" s="96"/>
      <c r="B61" s="96"/>
      <c r="C61" s="96"/>
      <c r="D61" s="96"/>
    </row>
    <row r="62" spans="1:6" x14ac:dyDescent="0.25">
      <c r="A62" s="96"/>
      <c r="B62" s="96"/>
      <c r="C62" s="96"/>
      <c r="D62" s="96"/>
    </row>
    <row r="63" spans="1:6" x14ac:dyDescent="0.25">
      <c r="A63" s="96"/>
      <c r="B63" s="96"/>
      <c r="C63" s="96"/>
      <c r="D63" s="96"/>
    </row>
    <row r="64" spans="1:6" x14ac:dyDescent="0.25">
      <c r="A64" s="96"/>
      <c r="B64" s="96"/>
      <c r="C64" s="96"/>
      <c r="D64" s="96"/>
    </row>
    <row r="65" spans="4:4" x14ac:dyDescent="0.25">
      <c r="D65" s="96"/>
    </row>
  </sheetData>
  <mergeCells count="13">
    <mergeCell ref="V2:W2"/>
    <mergeCell ref="A34:A35"/>
    <mergeCell ref="A29:A33"/>
    <mergeCell ref="Q21:Q22"/>
    <mergeCell ref="A20:A22"/>
    <mergeCell ref="A23:A28"/>
    <mergeCell ref="Q4:Q16"/>
    <mergeCell ref="A37:A39"/>
    <mergeCell ref="A1:O1"/>
    <mergeCell ref="A2:A3"/>
    <mergeCell ref="B2:B3"/>
    <mergeCell ref="D2:O2"/>
    <mergeCell ref="A4:A19"/>
  </mergeCells>
  <phoneticPr fontId="1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MANTTO 2024</vt:lpstr>
      <vt:lpstr>seguimiento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 YOHANA PALACIO ESPINOSA</dc:creator>
  <cp:lastModifiedBy>SANDY DIAZ</cp:lastModifiedBy>
  <cp:lastPrinted>2024-02-19T12:43:06Z</cp:lastPrinted>
  <dcterms:created xsi:type="dcterms:W3CDTF">2013-05-20T19:44:25Z</dcterms:created>
  <dcterms:modified xsi:type="dcterms:W3CDTF">2024-02-19T12:45:29Z</dcterms:modified>
</cp:coreProperties>
</file>