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ndra Diaz\Documents\ICPA\2024\MIPG\PLANES 2024\"/>
    </mc:Choice>
  </mc:AlternateContent>
  <xr:revisionPtr revIDLastSave="0" documentId="8_{44302500-A152-4C8E-AFDE-39AE33BA99F8}" xr6:coauthVersionLast="47" xr6:coauthVersionMax="47" xr10:uidLastSave="{00000000-0000-0000-0000-000000000000}"/>
  <bookViews>
    <workbookView xWindow="-120" yWindow="-120" windowWidth="20730" windowHeight="11040" xr2:uid="{9B9BAA09-D5CA-469D-80F9-C3F7A5636F4E}"/>
  </bookViews>
  <sheets>
    <sheet name="Cronograma trabajo" sheetId="1" r:id="rId1"/>
    <sheet name="Festivos 2023" sheetId="14" state="veryHidden" r:id="rId2"/>
    <sheet name="Julio" sheetId="7" state="veryHidden" r:id="rId3"/>
    <sheet name="Agosto" sheetId="8" state="veryHidden" r:id="rId4"/>
    <sheet name="Septiembre" sheetId="9" state="veryHidden" r:id="rId5"/>
    <sheet name="Octubre" sheetId="10" state="veryHidden" r:id="rId6"/>
    <sheet name="Noviembre" sheetId="11" state="veryHidden" r:id="rId7"/>
    <sheet name="Diciembre" sheetId="12" state="veryHidden" r:id="rId8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  <c r="F30" i="1"/>
  <c r="G30" i="1" s="1"/>
  <c r="I30" i="1" s="1"/>
  <c r="F36" i="1"/>
  <c r="G36" i="1" s="1"/>
  <c r="I36" i="1" s="1"/>
  <c r="F32" i="1"/>
  <c r="G32" i="1" s="1"/>
  <c r="I32" i="1" s="1"/>
  <c r="F35" i="1" l="1"/>
  <c r="G35" i="1" s="1"/>
  <c r="I35" i="1" s="1"/>
  <c r="F37" i="1"/>
  <c r="G37" i="1" s="1"/>
  <c r="I37" i="1" s="1"/>
  <c r="F38" i="1"/>
  <c r="G38" i="1" s="1"/>
  <c r="I38" i="1" s="1"/>
  <c r="F39" i="1"/>
  <c r="G39" i="1" s="1"/>
  <c r="I39" i="1" s="1"/>
  <c r="F40" i="1"/>
  <c r="G40" i="1" s="1"/>
  <c r="I40" i="1" s="1"/>
  <c r="F41" i="1"/>
  <c r="G41" i="1" s="1"/>
  <c r="I41" i="1" s="1"/>
  <c r="F42" i="1"/>
  <c r="G42" i="1" s="1"/>
  <c r="I42" i="1" s="1"/>
  <c r="F43" i="1"/>
  <c r="G43" i="1" s="1"/>
  <c r="I43" i="1" s="1"/>
  <c r="F44" i="1"/>
  <c r="G44" i="1" s="1"/>
  <c r="I44" i="1" s="1"/>
  <c r="F45" i="1"/>
  <c r="G45" i="1" s="1"/>
  <c r="I45" i="1" s="1"/>
  <c r="F46" i="1"/>
  <c r="G46" i="1" s="1"/>
  <c r="I46" i="1" s="1"/>
  <c r="F47" i="1"/>
  <c r="G47" i="1" s="1"/>
  <c r="I47" i="1" s="1"/>
  <c r="F48" i="1"/>
  <c r="G48" i="1" s="1"/>
  <c r="I48" i="1" s="1"/>
  <c r="F49" i="1"/>
  <c r="G49" i="1" s="1"/>
  <c r="I49" i="1" s="1"/>
  <c r="F17" i="1"/>
  <c r="G17" i="1" s="1"/>
  <c r="I17" i="1" s="1"/>
  <c r="F18" i="1"/>
  <c r="G18" i="1" s="1"/>
  <c r="I18" i="1" s="1"/>
  <c r="F19" i="1"/>
  <c r="G19" i="1" s="1"/>
  <c r="I19" i="1" s="1"/>
  <c r="F20" i="1"/>
  <c r="G20" i="1" s="1"/>
  <c r="I20" i="1" s="1"/>
  <c r="F21" i="1"/>
  <c r="G21" i="1" s="1"/>
  <c r="I21" i="1" s="1"/>
  <c r="F22" i="1"/>
  <c r="G22" i="1" s="1"/>
  <c r="I22" i="1" s="1"/>
  <c r="F23" i="1"/>
  <c r="G23" i="1" s="1"/>
  <c r="I23" i="1" s="1"/>
  <c r="F24" i="1"/>
  <c r="G24" i="1" s="1"/>
  <c r="I24" i="1" s="1"/>
  <c r="F25" i="1"/>
  <c r="G25" i="1" s="1"/>
  <c r="I25" i="1" s="1"/>
  <c r="F26" i="1"/>
  <c r="G26" i="1" s="1"/>
  <c r="I26" i="1" s="1"/>
  <c r="F27" i="1"/>
  <c r="G27" i="1" s="1"/>
  <c r="I27" i="1" s="1"/>
  <c r="F28" i="1"/>
  <c r="G28" i="1" s="1"/>
  <c r="I28" i="1" s="1"/>
  <c r="F29" i="1"/>
  <c r="G29" i="1" s="1"/>
  <c r="I29" i="1" s="1"/>
  <c r="F31" i="1"/>
  <c r="G31" i="1" s="1"/>
  <c r="I31" i="1" s="1"/>
  <c r="F33" i="1"/>
  <c r="G33" i="1" s="1"/>
  <c r="I33" i="1" s="1"/>
  <c r="F34" i="1"/>
  <c r="G34" i="1" s="1"/>
  <c r="I34" i="1" s="1"/>
  <c r="F16" i="1"/>
  <c r="G16" i="1" s="1"/>
  <c r="I16" i="1" s="1"/>
  <c r="F15" i="1"/>
  <c r="G15" i="1" s="1"/>
  <c r="I15" i="1" s="1"/>
  <c r="F8" i="1" l="1"/>
  <c r="G8" i="1" s="1"/>
  <c r="I8" i="1" s="1"/>
  <c r="AO4" i="12"/>
  <c r="AN6" i="12"/>
  <c r="E68" i="12"/>
  <c r="F68" i="12" s="1"/>
  <c r="H68" i="12" s="1"/>
  <c r="E67" i="12"/>
  <c r="F67" i="12" s="1"/>
  <c r="H67" i="12" s="1"/>
  <c r="F66" i="12"/>
  <c r="H66" i="12" s="1"/>
  <c r="E66" i="12"/>
  <c r="E65" i="12"/>
  <c r="F65" i="12" s="1"/>
  <c r="H65" i="12" s="1"/>
  <c r="E64" i="12"/>
  <c r="F64" i="12" s="1"/>
  <c r="H64" i="12" s="1"/>
  <c r="E63" i="12"/>
  <c r="F63" i="12" s="1"/>
  <c r="H63" i="12" s="1"/>
  <c r="E62" i="12"/>
  <c r="F62" i="12" s="1"/>
  <c r="H62" i="12" s="1"/>
  <c r="E61" i="12"/>
  <c r="F61" i="12" s="1"/>
  <c r="H61" i="12" s="1"/>
  <c r="F60" i="12"/>
  <c r="H60" i="12" s="1"/>
  <c r="E60" i="12"/>
  <c r="F59" i="12"/>
  <c r="H59" i="12" s="1"/>
  <c r="E59" i="12"/>
  <c r="F58" i="12"/>
  <c r="H58" i="12" s="1"/>
  <c r="E58" i="12"/>
  <c r="E57" i="12"/>
  <c r="F57" i="12" s="1"/>
  <c r="H57" i="12" s="1"/>
  <c r="E56" i="12"/>
  <c r="F56" i="12" s="1"/>
  <c r="H56" i="12" s="1"/>
  <c r="E55" i="12"/>
  <c r="F55" i="12" s="1"/>
  <c r="H55" i="12" s="1"/>
  <c r="E54" i="12"/>
  <c r="F54" i="12" s="1"/>
  <c r="H54" i="12" s="1"/>
  <c r="E53" i="12"/>
  <c r="F53" i="12" s="1"/>
  <c r="H53" i="12" s="1"/>
  <c r="F52" i="12"/>
  <c r="H52" i="12" s="1"/>
  <c r="E52" i="12"/>
  <c r="F51" i="12"/>
  <c r="H51" i="12" s="1"/>
  <c r="E51" i="12"/>
  <c r="F50" i="12"/>
  <c r="H50" i="12" s="1"/>
  <c r="E50" i="12"/>
  <c r="E49" i="12"/>
  <c r="F49" i="12" s="1"/>
  <c r="H49" i="12" s="1"/>
  <c r="E48" i="12"/>
  <c r="F48" i="12" s="1"/>
  <c r="H48" i="12" s="1"/>
  <c r="E47" i="12"/>
  <c r="F47" i="12" s="1"/>
  <c r="H47" i="12" s="1"/>
  <c r="E46" i="12"/>
  <c r="F46" i="12" s="1"/>
  <c r="H46" i="12" s="1"/>
  <c r="E45" i="12"/>
  <c r="F45" i="12" s="1"/>
  <c r="H45" i="12" s="1"/>
  <c r="F44" i="12"/>
  <c r="H44" i="12" s="1"/>
  <c r="E44" i="12"/>
  <c r="F43" i="12"/>
  <c r="H43" i="12" s="1"/>
  <c r="E43" i="12"/>
  <c r="F42" i="12"/>
  <c r="H42" i="12" s="1"/>
  <c r="E42" i="12"/>
  <c r="E41" i="12"/>
  <c r="F41" i="12" s="1"/>
  <c r="H41" i="12" s="1"/>
  <c r="E40" i="12"/>
  <c r="F40" i="12" s="1"/>
  <c r="H40" i="12" s="1"/>
  <c r="E39" i="12"/>
  <c r="F39" i="12" s="1"/>
  <c r="H39" i="12" s="1"/>
  <c r="E38" i="12"/>
  <c r="F38" i="12" s="1"/>
  <c r="H38" i="12" s="1"/>
  <c r="E37" i="12"/>
  <c r="F37" i="12" s="1"/>
  <c r="H37" i="12" s="1"/>
  <c r="F36" i="12"/>
  <c r="H36" i="12" s="1"/>
  <c r="E36" i="12"/>
  <c r="F35" i="12"/>
  <c r="H35" i="12" s="1"/>
  <c r="E35" i="12"/>
  <c r="F34" i="12"/>
  <c r="H34" i="12" s="1"/>
  <c r="E34" i="12"/>
  <c r="E33" i="12"/>
  <c r="F33" i="12" s="1"/>
  <c r="H33" i="12" s="1"/>
  <c r="E32" i="12"/>
  <c r="F32" i="12" s="1"/>
  <c r="H32" i="12" s="1"/>
  <c r="E31" i="12"/>
  <c r="F31" i="12" s="1"/>
  <c r="H31" i="12" s="1"/>
  <c r="E30" i="12"/>
  <c r="F30" i="12" s="1"/>
  <c r="H30" i="12" s="1"/>
  <c r="E29" i="12"/>
  <c r="F29" i="12" s="1"/>
  <c r="H29" i="12" s="1"/>
  <c r="F28" i="12"/>
  <c r="H28" i="12" s="1"/>
  <c r="E28" i="12"/>
  <c r="F27" i="12"/>
  <c r="H27" i="12" s="1"/>
  <c r="E27" i="12"/>
  <c r="F26" i="12"/>
  <c r="H26" i="12" s="1"/>
  <c r="E26" i="12"/>
  <c r="E25" i="12"/>
  <c r="F25" i="12" s="1"/>
  <c r="H25" i="12" s="1"/>
  <c r="E24" i="12"/>
  <c r="F24" i="12" s="1"/>
  <c r="H24" i="12" s="1"/>
  <c r="E23" i="12"/>
  <c r="F23" i="12" s="1"/>
  <c r="H23" i="12" s="1"/>
  <c r="E22" i="12"/>
  <c r="F22" i="12" s="1"/>
  <c r="H22" i="12" s="1"/>
  <c r="E21" i="12"/>
  <c r="F21" i="12" s="1"/>
  <c r="H21" i="12" s="1"/>
  <c r="F20" i="12"/>
  <c r="H20" i="12" s="1"/>
  <c r="E20" i="12"/>
  <c r="F19" i="12"/>
  <c r="H19" i="12" s="1"/>
  <c r="E19" i="12"/>
  <c r="F18" i="12"/>
  <c r="H18" i="12" s="1"/>
  <c r="E18" i="12"/>
  <c r="E17" i="12"/>
  <c r="F17" i="12" s="1"/>
  <c r="H17" i="12" s="1"/>
  <c r="E16" i="12"/>
  <c r="F16" i="12" s="1"/>
  <c r="H16" i="12" s="1"/>
  <c r="E15" i="12"/>
  <c r="F15" i="12" s="1"/>
  <c r="H15" i="12" s="1"/>
  <c r="E14" i="12"/>
  <c r="F14" i="12" s="1"/>
  <c r="H14" i="12" s="1"/>
  <c r="E13" i="12"/>
  <c r="F13" i="12" s="1"/>
  <c r="H13" i="12" s="1"/>
  <c r="F12" i="12"/>
  <c r="H12" i="12" s="1"/>
  <c r="E12" i="12"/>
  <c r="F11" i="12"/>
  <c r="H11" i="12" s="1"/>
  <c r="E11" i="12"/>
  <c r="F10" i="12"/>
  <c r="H10" i="12" s="1"/>
  <c r="E10" i="12"/>
  <c r="E9" i="12"/>
  <c r="F9" i="12" s="1"/>
  <c r="H9" i="12" s="1"/>
  <c r="E8" i="12"/>
  <c r="F8" i="12" s="1"/>
  <c r="H8" i="12" s="1"/>
  <c r="AR7" i="12"/>
  <c r="AQ7" i="12"/>
  <c r="AP7" i="12"/>
  <c r="AO7" i="12"/>
  <c r="AN7" i="12"/>
  <c r="J6" i="12"/>
  <c r="J7" i="12" s="1"/>
  <c r="AD2" i="12"/>
  <c r="D1" i="12"/>
  <c r="AJ1" i="12" s="1"/>
  <c r="E68" i="11"/>
  <c r="F68" i="11" s="1"/>
  <c r="H68" i="11" s="1"/>
  <c r="E67" i="11"/>
  <c r="F67" i="11" s="1"/>
  <c r="H67" i="11" s="1"/>
  <c r="F66" i="11"/>
  <c r="H66" i="11" s="1"/>
  <c r="E66" i="11"/>
  <c r="F65" i="11"/>
  <c r="H65" i="11" s="1"/>
  <c r="E65" i="11"/>
  <c r="E64" i="11"/>
  <c r="F64" i="11" s="1"/>
  <c r="H64" i="11" s="1"/>
  <c r="F63" i="11"/>
  <c r="H63" i="11" s="1"/>
  <c r="E63" i="11"/>
  <c r="F62" i="11"/>
  <c r="H62" i="11" s="1"/>
  <c r="E62" i="11"/>
  <c r="E61" i="11"/>
  <c r="F61" i="11" s="1"/>
  <c r="H61" i="11" s="1"/>
  <c r="E60" i="11"/>
  <c r="F60" i="11" s="1"/>
  <c r="H60" i="11" s="1"/>
  <c r="E59" i="11"/>
  <c r="F59" i="11" s="1"/>
  <c r="H59" i="11" s="1"/>
  <c r="F58" i="11"/>
  <c r="H58" i="11" s="1"/>
  <c r="E58" i="11"/>
  <c r="F57" i="11"/>
  <c r="H57" i="11" s="1"/>
  <c r="E57" i="11"/>
  <c r="E56" i="11"/>
  <c r="F56" i="11" s="1"/>
  <c r="H56" i="11" s="1"/>
  <c r="F55" i="11"/>
  <c r="H55" i="11" s="1"/>
  <c r="E55" i="11"/>
  <c r="F54" i="11"/>
  <c r="H54" i="11" s="1"/>
  <c r="E54" i="11"/>
  <c r="E53" i="11"/>
  <c r="F53" i="11" s="1"/>
  <c r="H53" i="11" s="1"/>
  <c r="E52" i="11"/>
  <c r="F52" i="11" s="1"/>
  <c r="H52" i="11" s="1"/>
  <c r="E51" i="11"/>
  <c r="F51" i="11" s="1"/>
  <c r="H51" i="11" s="1"/>
  <c r="F50" i="11"/>
  <c r="H50" i="11" s="1"/>
  <c r="E50" i="11"/>
  <c r="F49" i="11"/>
  <c r="H49" i="11" s="1"/>
  <c r="E49" i="11"/>
  <c r="E48" i="11"/>
  <c r="F48" i="11" s="1"/>
  <c r="H48" i="11" s="1"/>
  <c r="F47" i="11"/>
  <c r="H47" i="11" s="1"/>
  <c r="E47" i="11"/>
  <c r="F46" i="11"/>
  <c r="H46" i="11" s="1"/>
  <c r="E46" i="11"/>
  <c r="E45" i="11"/>
  <c r="F45" i="11" s="1"/>
  <c r="H45" i="11" s="1"/>
  <c r="E44" i="11"/>
  <c r="F44" i="11" s="1"/>
  <c r="H44" i="11" s="1"/>
  <c r="E43" i="11"/>
  <c r="F43" i="11" s="1"/>
  <c r="H43" i="11" s="1"/>
  <c r="F42" i="11"/>
  <c r="H42" i="11" s="1"/>
  <c r="E42" i="11"/>
  <c r="F41" i="11"/>
  <c r="H41" i="11" s="1"/>
  <c r="E41" i="11"/>
  <c r="E40" i="11"/>
  <c r="F40" i="11" s="1"/>
  <c r="H40" i="11" s="1"/>
  <c r="F39" i="11"/>
  <c r="H39" i="11" s="1"/>
  <c r="E39" i="11"/>
  <c r="F38" i="11"/>
  <c r="H38" i="11" s="1"/>
  <c r="E38" i="11"/>
  <c r="E37" i="11"/>
  <c r="F37" i="11" s="1"/>
  <c r="H37" i="11" s="1"/>
  <c r="E36" i="11"/>
  <c r="F36" i="11" s="1"/>
  <c r="H36" i="11" s="1"/>
  <c r="E35" i="11"/>
  <c r="F35" i="11" s="1"/>
  <c r="H35" i="11" s="1"/>
  <c r="F34" i="11"/>
  <c r="H34" i="11" s="1"/>
  <c r="E34" i="11"/>
  <c r="E33" i="11"/>
  <c r="F33" i="11" s="1"/>
  <c r="H33" i="11" s="1"/>
  <c r="E32" i="11"/>
  <c r="F32" i="11" s="1"/>
  <c r="H32" i="11" s="1"/>
  <c r="F31" i="11"/>
  <c r="H31" i="11" s="1"/>
  <c r="E31" i="11"/>
  <c r="F30" i="11"/>
  <c r="H30" i="11" s="1"/>
  <c r="E30" i="11"/>
  <c r="E29" i="11"/>
  <c r="F29" i="11" s="1"/>
  <c r="H29" i="11" s="1"/>
  <c r="E28" i="11"/>
  <c r="F28" i="11" s="1"/>
  <c r="H28" i="11" s="1"/>
  <c r="E27" i="11"/>
  <c r="F27" i="11" s="1"/>
  <c r="H27" i="11" s="1"/>
  <c r="F26" i="11"/>
  <c r="H26" i="11" s="1"/>
  <c r="E26" i="11"/>
  <c r="E25" i="11"/>
  <c r="F25" i="11" s="1"/>
  <c r="H25" i="11" s="1"/>
  <c r="E24" i="11"/>
  <c r="F24" i="11" s="1"/>
  <c r="H24" i="11" s="1"/>
  <c r="F23" i="11"/>
  <c r="H23" i="11" s="1"/>
  <c r="E23" i="11"/>
  <c r="F22" i="11"/>
  <c r="H22" i="11" s="1"/>
  <c r="E22" i="11"/>
  <c r="E21" i="11"/>
  <c r="F21" i="11" s="1"/>
  <c r="H21" i="11" s="1"/>
  <c r="E20" i="11"/>
  <c r="F20" i="11" s="1"/>
  <c r="H20" i="11" s="1"/>
  <c r="E19" i="11"/>
  <c r="F19" i="11" s="1"/>
  <c r="H19" i="11" s="1"/>
  <c r="F18" i="11"/>
  <c r="H18" i="11" s="1"/>
  <c r="E18" i="11"/>
  <c r="E17" i="11"/>
  <c r="F17" i="11" s="1"/>
  <c r="H17" i="11" s="1"/>
  <c r="F16" i="11"/>
  <c r="H16" i="11" s="1"/>
  <c r="E16" i="11"/>
  <c r="F15" i="11"/>
  <c r="H15" i="11" s="1"/>
  <c r="E15" i="11"/>
  <c r="F14" i="11"/>
  <c r="H14" i="11" s="1"/>
  <c r="E14" i="11"/>
  <c r="E13" i="11"/>
  <c r="F13" i="11" s="1"/>
  <c r="H13" i="11" s="1"/>
  <c r="E12" i="11"/>
  <c r="F12" i="11" s="1"/>
  <c r="H12" i="11" s="1"/>
  <c r="E11" i="11"/>
  <c r="F11" i="11" s="1"/>
  <c r="H11" i="11" s="1"/>
  <c r="F10" i="11"/>
  <c r="H10" i="11" s="1"/>
  <c r="E10" i="11"/>
  <c r="E9" i="11"/>
  <c r="F9" i="11" s="1"/>
  <c r="H9" i="11" s="1"/>
  <c r="F8" i="11"/>
  <c r="H8" i="11" s="1"/>
  <c r="E8" i="11"/>
  <c r="AR7" i="11"/>
  <c r="AQ7" i="11"/>
  <c r="AP7" i="11"/>
  <c r="AO7" i="11"/>
  <c r="J6" i="11"/>
  <c r="J7" i="11" s="1"/>
  <c r="AN4" i="11"/>
  <c r="AD2" i="11"/>
  <c r="D1" i="11"/>
  <c r="AJ1" i="11" s="1"/>
  <c r="AO4" i="10"/>
  <c r="AN6" i="10"/>
  <c r="E68" i="10"/>
  <c r="F68" i="10" s="1"/>
  <c r="H68" i="10" s="1"/>
  <c r="E67" i="10"/>
  <c r="F67" i="10" s="1"/>
  <c r="H67" i="10" s="1"/>
  <c r="F66" i="10"/>
  <c r="H66" i="10" s="1"/>
  <c r="E66" i="10"/>
  <c r="E65" i="10"/>
  <c r="F65" i="10" s="1"/>
  <c r="H65" i="10" s="1"/>
  <c r="E64" i="10"/>
  <c r="F64" i="10" s="1"/>
  <c r="H64" i="10" s="1"/>
  <c r="F63" i="10"/>
  <c r="H63" i="10" s="1"/>
  <c r="E63" i="10"/>
  <c r="F62" i="10"/>
  <c r="H62" i="10" s="1"/>
  <c r="E62" i="10"/>
  <c r="E61" i="10"/>
  <c r="F61" i="10" s="1"/>
  <c r="H61" i="10" s="1"/>
  <c r="E60" i="10"/>
  <c r="F60" i="10" s="1"/>
  <c r="H60" i="10" s="1"/>
  <c r="E59" i="10"/>
  <c r="F59" i="10" s="1"/>
  <c r="H59" i="10" s="1"/>
  <c r="F58" i="10"/>
  <c r="H58" i="10" s="1"/>
  <c r="E58" i="10"/>
  <c r="E57" i="10"/>
  <c r="F57" i="10" s="1"/>
  <c r="H57" i="10" s="1"/>
  <c r="F56" i="10"/>
  <c r="H56" i="10" s="1"/>
  <c r="E56" i="10"/>
  <c r="F55" i="10"/>
  <c r="H55" i="10" s="1"/>
  <c r="E55" i="10"/>
  <c r="F54" i="10"/>
  <c r="H54" i="10" s="1"/>
  <c r="E54" i="10"/>
  <c r="E53" i="10"/>
  <c r="F53" i="10" s="1"/>
  <c r="H53" i="10" s="1"/>
  <c r="E52" i="10"/>
  <c r="F52" i="10" s="1"/>
  <c r="H52" i="10" s="1"/>
  <c r="E51" i="10"/>
  <c r="F51" i="10" s="1"/>
  <c r="H51" i="10" s="1"/>
  <c r="F50" i="10"/>
  <c r="H50" i="10" s="1"/>
  <c r="E50" i="10"/>
  <c r="E49" i="10"/>
  <c r="F49" i="10" s="1"/>
  <c r="H49" i="10" s="1"/>
  <c r="F48" i="10"/>
  <c r="H48" i="10" s="1"/>
  <c r="E48" i="10"/>
  <c r="F47" i="10"/>
  <c r="H47" i="10" s="1"/>
  <c r="E47" i="10"/>
  <c r="F46" i="10"/>
  <c r="H46" i="10" s="1"/>
  <c r="E46" i="10"/>
  <c r="E45" i="10"/>
  <c r="F45" i="10" s="1"/>
  <c r="H45" i="10" s="1"/>
  <c r="E44" i="10"/>
  <c r="F44" i="10" s="1"/>
  <c r="H44" i="10" s="1"/>
  <c r="E43" i="10"/>
  <c r="F43" i="10" s="1"/>
  <c r="H43" i="10" s="1"/>
  <c r="F42" i="10"/>
  <c r="H42" i="10" s="1"/>
  <c r="E42" i="10"/>
  <c r="E41" i="10"/>
  <c r="F41" i="10" s="1"/>
  <c r="H41" i="10" s="1"/>
  <c r="F40" i="10"/>
  <c r="H40" i="10" s="1"/>
  <c r="E40" i="10"/>
  <c r="F39" i="10"/>
  <c r="H39" i="10" s="1"/>
  <c r="E39" i="10"/>
  <c r="F38" i="10"/>
  <c r="H38" i="10" s="1"/>
  <c r="E38" i="10"/>
  <c r="E37" i="10"/>
  <c r="F37" i="10" s="1"/>
  <c r="H37" i="10" s="1"/>
  <c r="E36" i="10"/>
  <c r="F36" i="10" s="1"/>
  <c r="H36" i="10" s="1"/>
  <c r="E35" i="10"/>
  <c r="F35" i="10" s="1"/>
  <c r="H35" i="10" s="1"/>
  <c r="F34" i="10"/>
  <c r="H34" i="10" s="1"/>
  <c r="E34" i="10"/>
  <c r="E33" i="10"/>
  <c r="F33" i="10" s="1"/>
  <c r="H33" i="10" s="1"/>
  <c r="F32" i="10"/>
  <c r="H32" i="10" s="1"/>
  <c r="E32" i="10"/>
  <c r="F31" i="10"/>
  <c r="H31" i="10" s="1"/>
  <c r="E31" i="10"/>
  <c r="F30" i="10"/>
  <c r="H30" i="10" s="1"/>
  <c r="E30" i="10"/>
  <c r="E29" i="10"/>
  <c r="F29" i="10" s="1"/>
  <c r="H29" i="10" s="1"/>
  <c r="E28" i="10"/>
  <c r="F28" i="10" s="1"/>
  <c r="H28" i="10" s="1"/>
  <c r="E27" i="10"/>
  <c r="F27" i="10" s="1"/>
  <c r="H27" i="10" s="1"/>
  <c r="F26" i="10"/>
  <c r="H26" i="10" s="1"/>
  <c r="E26" i="10"/>
  <c r="E25" i="10"/>
  <c r="F25" i="10" s="1"/>
  <c r="H25" i="10" s="1"/>
  <c r="F24" i="10"/>
  <c r="H24" i="10" s="1"/>
  <c r="E24" i="10"/>
  <c r="F23" i="10"/>
  <c r="H23" i="10" s="1"/>
  <c r="E23" i="10"/>
  <c r="E22" i="10"/>
  <c r="F22" i="10" s="1"/>
  <c r="H22" i="10" s="1"/>
  <c r="E21" i="10"/>
  <c r="F21" i="10" s="1"/>
  <c r="H21" i="10" s="1"/>
  <c r="E20" i="10"/>
  <c r="F20" i="10" s="1"/>
  <c r="H20" i="10" s="1"/>
  <c r="E19" i="10"/>
  <c r="F19" i="10" s="1"/>
  <c r="H19" i="10" s="1"/>
  <c r="F18" i="10"/>
  <c r="H18" i="10" s="1"/>
  <c r="E18" i="10"/>
  <c r="E17" i="10"/>
  <c r="F17" i="10" s="1"/>
  <c r="H17" i="10" s="1"/>
  <c r="F16" i="10"/>
  <c r="H16" i="10" s="1"/>
  <c r="E16" i="10"/>
  <c r="E15" i="10"/>
  <c r="F15" i="10" s="1"/>
  <c r="H15" i="10" s="1"/>
  <c r="E14" i="10"/>
  <c r="F14" i="10" s="1"/>
  <c r="H14" i="10" s="1"/>
  <c r="E13" i="10"/>
  <c r="F13" i="10" s="1"/>
  <c r="H13" i="10" s="1"/>
  <c r="E12" i="10"/>
  <c r="F12" i="10" s="1"/>
  <c r="H12" i="10" s="1"/>
  <c r="E11" i="10"/>
  <c r="F11" i="10" s="1"/>
  <c r="H11" i="10" s="1"/>
  <c r="F10" i="10"/>
  <c r="H10" i="10" s="1"/>
  <c r="E10" i="10"/>
  <c r="F9" i="10"/>
  <c r="H9" i="10" s="1"/>
  <c r="E9" i="10"/>
  <c r="F8" i="10"/>
  <c r="H8" i="10" s="1"/>
  <c r="E8" i="10"/>
  <c r="AR7" i="10"/>
  <c r="AQ7" i="10"/>
  <c r="AP7" i="10"/>
  <c r="AO7" i="10"/>
  <c r="AN7" i="10"/>
  <c r="J6" i="10"/>
  <c r="J7" i="10" s="1"/>
  <c r="AD2" i="10"/>
  <c r="AJ1" i="10"/>
  <c r="D1" i="10"/>
  <c r="E68" i="9"/>
  <c r="F68" i="9" s="1"/>
  <c r="H68" i="9" s="1"/>
  <c r="E67" i="9"/>
  <c r="F67" i="9" s="1"/>
  <c r="H67" i="9" s="1"/>
  <c r="F66" i="9"/>
  <c r="H66" i="9" s="1"/>
  <c r="E66" i="9"/>
  <c r="E65" i="9"/>
  <c r="F65" i="9" s="1"/>
  <c r="H65" i="9" s="1"/>
  <c r="F64" i="9"/>
  <c r="H64" i="9" s="1"/>
  <c r="E64" i="9"/>
  <c r="F63" i="9"/>
  <c r="H63" i="9" s="1"/>
  <c r="E63" i="9"/>
  <c r="F62" i="9"/>
  <c r="H62" i="9" s="1"/>
  <c r="E62" i="9"/>
  <c r="E61" i="9"/>
  <c r="F61" i="9" s="1"/>
  <c r="H61" i="9" s="1"/>
  <c r="E60" i="9"/>
  <c r="F60" i="9" s="1"/>
  <c r="H60" i="9" s="1"/>
  <c r="E59" i="9"/>
  <c r="F59" i="9" s="1"/>
  <c r="H59" i="9" s="1"/>
  <c r="F58" i="9"/>
  <c r="H58" i="9" s="1"/>
  <c r="E58" i="9"/>
  <c r="E57" i="9"/>
  <c r="F57" i="9" s="1"/>
  <c r="H57" i="9" s="1"/>
  <c r="F56" i="9"/>
  <c r="H56" i="9" s="1"/>
  <c r="E56" i="9"/>
  <c r="F55" i="9"/>
  <c r="H55" i="9" s="1"/>
  <c r="E55" i="9"/>
  <c r="F54" i="9"/>
  <c r="H54" i="9" s="1"/>
  <c r="E54" i="9"/>
  <c r="E53" i="9"/>
  <c r="F53" i="9" s="1"/>
  <c r="H53" i="9" s="1"/>
  <c r="E52" i="9"/>
  <c r="F52" i="9" s="1"/>
  <c r="H52" i="9" s="1"/>
  <c r="E51" i="9"/>
  <c r="F51" i="9" s="1"/>
  <c r="H51" i="9" s="1"/>
  <c r="F50" i="9"/>
  <c r="H50" i="9" s="1"/>
  <c r="E50" i="9"/>
  <c r="E49" i="9"/>
  <c r="F49" i="9" s="1"/>
  <c r="H49" i="9" s="1"/>
  <c r="F48" i="9"/>
  <c r="H48" i="9" s="1"/>
  <c r="E48" i="9"/>
  <c r="F47" i="9"/>
  <c r="H47" i="9" s="1"/>
  <c r="E47" i="9"/>
  <c r="F46" i="9"/>
  <c r="H46" i="9" s="1"/>
  <c r="E46" i="9"/>
  <c r="E45" i="9"/>
  <c r="F45" i="9" s="1"/>
  <c r="H45" i="9" s="1"/>
  <c r="E44" i="9"/>
  <c r="F44" i="9" s="1"/>
  <c r="H44" i="9" s="1"/>
  <c r="E43" i="9"/>
  <c r="F43" i="9" s="1"/>
  <c r="H43" i="9" s="1"/>
  <c r="F42" i="9"/>
  <c r="H42" i="9" s="1"/>
  <c r="E42" i="9"/>
  <c r="E41" i="9"/>
  <c r="F41" i="9" s="1"/>
  <c r="H41" i="9" s="1"/>
  <c r="F40" i="9"/>
  <c r="H40" i="9" s="1"/>
  <c r="E40" i="9"/>
  <c r="F39" i="9"/>
  <c r="H39" i="9" s="1"/>
  <c r="E39" i="9"/>
  <c r="F38" i="9"/>
  <c r="H38" i="9" s="1"/>
  <c r="E38" i="9"/>
  <c r="E37" i="9"/>
  <c r="F37" i="9" s="1"/>
  <c r="H37" i="9" s="1"/>
  <c r="E36" i="9"/>
  <c r="F36" i="9" s="1"/>
  <c r="H36" i="9" s="1"/>
  <c r="E35" i="9"/>
  <c r="F35" i="9" s="1"/>
  <c r="H35" i="9" s="1"/>
  <c r="F34" i="9"/>
  <c r="H34" i="9" s="1"/>
  <c r="E34" i="9"/>
  <c r="E33" i="9"/>
  <c r="F33" i="9" s="1"/>
  <c r="H33" i="9" s="1"/>
  <c r="F32" i="9"/>
  <c r="H32" i="9" s="1"/>
  <c r="E32" i="9"/>
  <c r="F31" i="9"/>
  <c r="H31" i="9" s="1"/>
  <c r="E31" i="9"/>
  <c r="F30" i="9"/>
  <c r="H30" i="9" s="1"/>
  <c r="E30" i="9"/>
  <c r="E29" i="9"/>
  <c r="F29" i="9" s="1"/>
  <c r="H29" i="9" s="1"/>
  <c r="E28" i="9"/>
  <c r="F28" i="9" s="1"/>
  <c r="H28" i="9" s="1"/>
  <c r="E27" i="9"/>
  <c r="F27" i="9" s="1"/>
  <c r="H27" i="9" s="1"/>
  <c r="F26" i="9"/>
  <c r="H26" i="9" s="1"/>
  <c r="E26" i="9"/>
  <c r="E25" i="9"/>
  <c r="F25" i="9" s="1"/>
  <c r="H25" i="9" s="1"/>
  <c r="F24" i="9"/>
  <c r="H24" i="9" s="1"/>
  <c r="E24" i="9"/>
  <c r="F23" i="9"/>
  <c r="H23" i="9" s="1"/>
  <c r="E23" i="9"/>
  <c r="F22" i="9"/>
  <c r="H22" i="9" s="1"/>
  <c r="E22" i="9"/>
  <c r="E21" i="9"/>
  <c r="F21" i="9" s="1"/>
  <c r="H21" i="9" s="1"/>
  <c r="F20" i="9"/>
  <c r="H20" i="9" s="1"/>
  <c r="E20" i="9"/>
  <c r="E19" i="9"/>
  <c r="F19" i="9" s="1"/>
  <c r="H19" i="9" s="1"/>
  <c r="F18" i="9"/>
  <c r="H18" i="9" s="1"/>
  <c r="E18" i="9"/>
  <c r="E17" i="9"/>
  <c r="F17" i="9" s="1"/>
  <c r="H17" i="9" s="1"/>
  <c r="F16" i="9"/>
  <c r="H16" i="9" s="1"/>
  <c r="E16" i="9"/>
  <c r="F15" i="9"/>
  <c r="H15" i="9" s="1"/>
  <c r="E15" i="9"/>
  <c r="F14" i="9"/>
  <c r="H14" i="9" s="1"/>
  <c r="E14" i="9"/>
  <c r="E13" i="9"/>
  <c r="F13" i="9" s="1"/>
  <c r="H13" i="9" s="1"/>
  <c r="F12" i="9"/>
  <c r="H12" i="9" s="1"/>
  <c r="E12" i="9"/>
  <c r="E11" i="9"/>
  <c r="F11" i="9" s="1"/>
  <c r="H11" i="9" s="1"/>
  <c r="F10" i="9"/>
  <c r="H10" i="9" s="1"/>
  <c r="E10" i="9"/>
  <c r="E9" i="9"/>
  <c r="F9" i="9" s="1"/>
  <c r="H9" i="9" s="1"/>
  <c r="F8" i="9"/>
  <c r="H8" i="9" s="1"/>
  <c r="E8" i="9"/>
  <c r="AR7" i="9"/>
  <c r="AQ7" i="9"/>
  <c r="AP7" i="9"/>
  <c r="AO7" i="9"/>
  <c r="K6" i="9"/>
  <c r="K7" i="9" s="1"/>
  <c r="J6" i="9"/>
  <c r="J7" i="9" s="1"/>
  <c r="AN4" i="9"/>
  <c r="W4" i="9"/>
  <c r="AD2" i="9"/>
  <c r="D1" i="9"/>
  <c r="AJ1" i="9" s="1"/>
  <c r="AO7" i="8"/>
  <c r="AN7" i="8"/>
  <c r="AP7" i="8"/>
  <c r="AQ7" i="8"/>
  <c r="AR7" i="8"/>
  <c r="E68" i="8"/>
  <c r="F68" i="8" s="1"/>
  <c r="H68" i="8" s="1"/>
  <c r="E67" i="8"/>
  <c r="F67" i="8" s="1"/>
  <c r="H67" i="8" s="1"/>
  <c r="F66" i="8"/>
  <c r="H66" i="8" s="1"/>
  <c r="E66" i="8"/>
  <c r="E65" i="8"/>
  <c r="F65" i="8" s="1"/>
  <c r="H65" i="8" s="1"/>
  <c r="F64" i="8"/>
  <c r="H64" i="8" s="1"/>
  <c r="E64" i="8"/>
  <c r="E63" i="8"/>
  <c r="F63" i="8" s="1"/>
  <c r="H63" i="8" s="1"/>
  <c r="F62" i="8"/>
  <c r="H62" i="8" s="1"/>
  <c r="E62" i="8"/>
  <c r="E61" i="8"/>
  <c r="F61" i="8" s="1"/>
  <c r="H61" i="8" s="1"/>
  <c r="F60" i="8"/>
  <c r="H60" i="8" s="1"/>
  <c r="E60" i="8"/>
  <c r="E59" i="8"/>
  <c r="F59" i="8" s="1"/>
  <c r="H59" i="8" s="1"/>
  <c r="F58" i="8"/>
  <c r="H58" i="8" s="1"/>
  <c r="E58" i="8"/>
  <c r="E57" i="8"/>
  <c r="F57" i="8" s="1"/>
  <c r="H57" i="8" s="1"/>
  <c r="F56" i="8"/>
  <c r="H56" i="8" s="1"/>
  <c r="E56" i="8"/>
  <c r="E55" i="8"/>
  <c r="F55" i="8" s="1"/>
  <c r="H55" i="8" s="1"/>
  <c r="F54" i="8"/>
  <c r="H54" i="8" s="1"/>
  <c r="E54" i="8"/>
  <c r="E53" i="8"/>
  <c r="F53" i="8" s="1"/>
  <c r="H53" i="8" s="1"/>
  <c r="F52" i="8"/>
  <c r="H52" i="8" s="1"/>
  <c r="E52" i="8"/>
  <c r="E51" i="8"/>
  <c r="F51" i="8" s="1"/>
  <c r="H51" i="8" s="1"/>
  <c r="F50" i="8"/>
  <c r="H50" i="8" s="1"/>
  <c r="E50" i="8"/>
  <c r="E49" i="8"/>
  <c r="F49" i="8" s="1"/>
  <c r="H49" i="8" s="1"/>
  <c r="F48" i="8"/>
  <c r="H48" i="8" s="1"/>
  <c r="E48" i="8"/>
  <c r="E47" i="8"/>
  <c r="F47" i="8" s="1"/>
  <c r="H47" i="8" s="1"/>
  <c r="F46" i="8"/>
  <c r="H46" i="8" s="1"/>
  <c r="E46" i="8"/>
  <c r="E45" i="8"/>
  <c r="F45" i="8" s="1"/>
  <c r="H45" i="8" s="1"/>
  <c r="F44" i="8"/>
  <c r="H44" i="8" s="1"/>
  <c r="E44" i="8"/>
  <c r="E43" i="8"/>
  <c r="F43" i="8" s="1"/>
  <c r="H43" i="8" s="1"/>
  <c r="F42" i="8"/>
  <c r="H42" i="8" s="1"/>
  <c r="E42" i="8"/>
  <c r="E41" i="8"/>
  <c r="F41" i="8" s="1"/>
  <c r="H41" i="8" s="1"/>
  <c r="F40" i="8"/>
  <c r="H40" i="8" s="1"/>
  <c r="E40" i="8"/>
  <c r="E39" i="8"/>
  <c r="F39" i="8" s="1"/>
  <c r="H39" i="8" s="1"/>
  <c r="F38" i="8"/>
  <c r="H38" i="8" s="1"/>
  <c r="E38" i="8"/>
  <c r="E37" i="8"/>
  <c r="F37" i="8" s="1"/>
  <c r="H37" i="8" s="1"/>
  <c r="F36" i="8"/>
  <c r="H36" i="8" s="1"/>
  <c r="E36" i="8"/>
  <c r="E35" i="8"/>
  <c r="F35" i="8" s="1"/>
  <c r="H35" i="8" s="1"/>
  <c r="F34" i="8"/>
  <c r="H34" i="8" s="1"/>
  <c r="E34" i="8"/>
  <c r="E33" i="8"/>
  <c r="F33" i="8" s="1"/>
  <c r="H33" i="8" s="1"/>
  <c r="F32" i="8"/>
  <c r="H32" i="8" s="1"/>
  <c r="E32" i="8"/>
  <c r="E31" i="8"/>
  <c r="F31" i="8" s="1"/>
  <c r="H31" i="8" s="1"/>
  <c r="F30" i="8"/>
  <c r="H30" i="8" s="1"/>
  <c r="E30" i="8"/>
  <c r="E29" i="8"/>
  <c r="F29" i="8" s="1"/>
  <c r="H29" i="8" s="1"/>
  <c r="F28" i="8"/>
  <c r="H28" i="8" s="1"/>
  <c r="E28" i="8"/>
  <c r="E27" i="8"/>
  <c r="F27" i="8" s="1"/>
  <c r="H27" i="8" s="1"/>
  <c r="F26" i="8"/>
  <c r="H26" i="8" s="1"/>
  <c r="E26" i="8"/>
  <c r="E25" i="8"/>
  <c r="F25" i="8" s="1"/>
  <c r="H25" i="8" s="1"/>
  <c r="F24" i="8"/>
  <c r="H24" i="8" s="1"/>
  <c r="E24" i="8"/>
  <c r="E23" i="8"/>
  <c r="F23" i="8" s="1"/>
  <c r="H23" i="8" s="1"/>
  <c r="F22" i="8"/>
  <c r="H22" i="8" s="1"/>
  <c r="E22" i="8"/>
  <c r="E21" i="8"/>
  <c r="F21" i="8" s="1"/>
  <c r="H21" i="8" s="1"/>
  <c r="F20" i="8"/>
  <c r="H20" i="8" s="1"/>
  <c r="E20" i="8"/>
  <c r="E19" i="8"/>
  <c r="F19" i="8" s="1"/>
  <c r="H19" i="8" s="1"/>
  <c r="F18" i="8"/>
  <c r="H18" i="8" s="1"/>
  <c r="E18" i="8"/>
  <c r="E17" i="8"/>
  <c r="F17" i="8" s="1"/>
  <c r="H17" i="8" s="1"/>
  <c r="F16" i="8"/>
  <c r="H16" i="8" s="1"/>
  <c r="E16" i="8"/>
  <c r="E15" i="8"/>
  <c r="F15" i="8" s="1"/>
  <c r="H15" i="8" s="1"/>
  <c r="F14" i="8"/>
  <c r="H14" i="8" s="1"/>
  <c r="E14" i="8"/>
  <c r="E13" i="8"/>
  <c r="F13" i="8" s="1"/>
  <c r="H13" i="8" s="1"/>
  <c r="F12" i="8"/>
  <c r="H12" i="8" s="1"/>
  <c r="E12" i="8"/>
  <c r="E11" i="8"/>
  <c r="F11" i="8" s="1"/>
  <c r="H11" i="8" s="1"/>
  <c r="F10" i="8"/>
  <c r="H10" i="8" s="1"/>
  <c r="E10" i="8"/>
  <c r="E9" i="8"/>
  <c r="F9" i="8" s="1"/>
  <c r="H9" i="8" s="1"/>
  <c r="F8" i="8"/>
  <c r="H8" i="8" s="1"/>
  <c r="E8" i="8"/>
  <c r="J7" i="8"/>
  <c r="K6" i="8"/>
  <c r="K7" i="8" s="1"/>
  <c r="J6" i="8"/>
  <c r="W4" i="8" s="1"/>
  <c r="J5" i="8"/>
  <c r="AO4" i="8"/>
  <c r="AD2" i="8"/>
  <c r="D1" i="8"/>
  <c r="AJ1" i="8" s="1"/>
  <c r="AO4" i="7"/>
  <c r="AN6" i="7"/>
  <c r="E68" i="7"/>
  <c r="F68" i="7" s="1"/>
  <c r="H68" i="7" s="1"/>
  <c r="E67" i="7"/>
  <c r="F67" i="7" s="1"/>
  <c r="H67" i="7" s="1"/>
  <c r="F66" i="7"/>
  <c r="H66" i="7" s="1"/>
  <c r="E66" i="7"/>
  <c r="F65" i="7"/>
  <c r="H65" i="7" s="1"/>
  <c r="E65" i="7"/>
  <c r="F64" i="7"/>
  <c r="H64" i="7" s="1"/>
  <c r="E64" i="7"/>
  <c r="F63" i="7"/>
  <c r="H63" i="7" s="1"/>
  <c r="E63" i="7"/>
  <c r="E62" i="7"/>
  <c r="F62" i="7" s="1"/>
  <c r="H62" i="7" s="1"/>
  <c r="E61" i="7"/>
  <c r="F61" i="7" s="1"/>
  <c r="H61" i="7" s="1"/>
  <c r="E60" i="7"/>
  <c r="F60" i="7" s="1"/>
  <c r="H60" i="7" s="1"/>
  <c r="E59" i="7"/>
  <c r="F59" i="7" s="1"/>
  <c r="H59" i="7" s="1"/>
  <c r="F58" i="7"/>
  <c r="H58" i="7" s="1"/>
  <c r="E58" i="7"/>
  <c r="F57" i="7"/>
  <c r="H57" i="7" s="1"/>
  <c r="E57" i="7"/>
  <c r="F56" i="7"/>
  <c r="H56" i="7" s="1"/>
  <c r="E56" i="7"/>
  <c r="F55" i="7"/>
  <c r="H55" i="7" s="1"/>
  <c r="E55" i="7"/>
  <c r="E54" i="7"/>
  <c r="F54" i="7" s="1"/>
  <c r="H54" i="7" s="1"/>
  <c r="E53" i="7"/>
  <c r="F53" i="7" s="1"/>
  <c r="H53" i="7" s="1"/>
  <c r="E52" i="7"/>
  <c r="F52" i="7" s="1"/>
  <c r="H52" i="7" s="1"/>
  <c r="E51" i="7"/>
  <c r="F51" i="7" s="1"/>
  <c r="H51" i="7" s="1"/>
  <c r="F50" i="7"/>
  <c r="H50" i="7" s="1"/>
  <c r="E50" i="7"/>
  <c r="F49" i="7"/>
  <c r="H49" i="7" s="1"/>
  <c r="E49" i="7"/>
  <c r="F48" i="7"/>
  <c r="H48" i="7" s="1"/>
  <c r="E48" i="7"/>
  <c r="F47" i="7"/>
  <c r="H47" i="7" s="1"/>
  <c r="E47" i="7"/>
  <c r="E46" i="7"/>
  <c r="F46" i="7" s="1"/>
  <c r="H46" i="7" s="1"/>
  <c r="E45" i="7"/>
  <c r="F45" i="7" s="1"/>
  <c r="H45" i="7" s="1"/>
  <c r="E44" i="7"/>
  <c r="F44" i="7" s="1"/>
  <c r="H44" i="7" s="1"/>
  <c r="E43" i="7"/>
  <c r="F43" i="7" s="1"/>
  <c r="H43" i="7" s="1"/>
  <c r="F42" i="7"/>
  <c r="H42" i="7" s="1"/>
  <c r="E42" i="7"/>
  <c r="F41" i="7"/>
  <c r="H41" i="7" s="1"/>
  <c r="E41" i="7"/>
  <c r="F40" i="7"/>
  <c r="H40" i="7" s="1"/>
  <c r="E40" i="7"/>
  <c r="F39" i="7"/>
  <c r="H39" i="7" s="1"/>
  <c r="E39" i="7"/>
  <c r="E38" i="7"/>
  <c r="F38" i="7" s="1"/>
  <c r="H38" i="7" s="1"/>
  <c r="E37" i="7"/>
  <c r="F37" i="7" s="1"/>
  <c r="H37" i="7" s="1"/>
  <c r="E36" i="7"/>
  <c r="F36" i="7" s="1"/>
  <c r="H36" i="7" s="1"/>
  <c r="E35" i="7"/>
  <c r="F35" i="7" s="1"/>
  <c r="H35" i="7" s="1"/>
  <c r="F34" i="7"/>
  <c r="H34" i="7" s="1"/>
  <c r="E34" i="7"/>
  <c r="F33" i="7"/>
  <c r="H33" i="7" s="1"/>
  <c r="E33" i="7"/>
  <c r="F32" i="7"/>
  <c r="H32" i="7" s="1"/>
  <c r="E32" i="7"/>
  <c r="F31" i="7"/>
  <c r="H31" i="7" s="1"/>
  <c r="E31" i="7"/>
  <c r="E30" i="7"/>
  <c r="F30" i="7" s="1"/>
  <c r="H30" i="7" s="1"/>
  <c r="E29" i="7"/>
  <c r="F29" i="7" s="1"/>
  <c r="H29" i="7" s="1"/>
  <c r="E28" i="7"/>
  <c r="F28" i="7" s="1"/>
  <c r="H28" i="7" s="1"/>
  <c r="E27" i="7"/>
  <c r="F27" i="7" s="1"/>
  <c r="H27" i="7" s="1"/>
  <c r="F26" i="7"/>
  <c r="H26" i="7" s="1"/>
  <c r="E26" i="7"/>
  <c r="F25" i="7"/>
  <c r="H25" i="7" s="1"/>
  <c r="E25" i="7"/>
  <c r="F24" i="7"/>
  <c r="H24" i="7" s="1"/>
  <c r="E24" i="7"/>
  <c r="F23" i="7"/>
  <c r="H23" i="7" s="1"/>
  <c r="E23" i="7"/>
  <c r="E22" i="7"/>
  <c r="F22" i="7" s="1"/>
  <c r="H22" i="7" s="1"/>
  <c r="E21" i="7"/>
  <c r="F21" i="7" s="1"/>
  <c r="H21" i="7" s="1"/>
  <c r="E20" i="7"/>
  <c r="F20" i="7" s="1"/>
  <c r="H20" i="7" s="1"/>
  <c r="E19" i="7"/>
  <c r="F19" i="7" s="1"/>
  <c r="H19" i="7" s="1"/>
  <c r="F18" i="7"/>
  <c r="H18" i="7" s="1"/>
  <c r="E18" i="7"/>
  <c r="F17" i="7"/>
  <c r="H17" i="7" s="1"/>
  <c r="E17" i="7"/>
  <c r="F16" i="7"/>
  <c r="H16" i="7" s="1"/>
  <c r="E16" i="7"/>
  <c r="F15" i="7"/>
  <c r="H15" i="7" s="1"/>
  <c r="E15" i="7"/>
  <c r="E14" i="7"/>
  <c r="F14" i="7" s="1"/>
  <c r="H14" i="7" s="1"/>
  <c r="E13" i="7"/>
  <c r="F13" i="7" s="1"/>
  <c r="H13" i="7" s="1"/>
  <c r="E12" i="7"/>
  <c r="F12" i="7" s="1"/>
  <c r="H12" i="7" s="1"/>
  <c r="E11" i="7"/>
  <c r="F11" i="7" s="1"/>
  <c r="H11" i="7" s="1"/>
  <c r="F10" i="7"/>
  <c r="H10" i="7" s="1"/>
  <c r="E10" i="7"/>
  <c r="F9" i="7"/>
  <c r="H9" i="7" s="1"/>
  <c r="E9" i="7"/>
  <c r="F8" i="7"/>
  <c r="H8" i="7" s="1"/>
  <c r="E8" i="7"/>
  <c r="AR7" i="7"/>
  <c r="AQ7" i="7"/>
  <c r="AP7" i="7"/>
  <c r="AO7" i="7"/>
  <c r="AN7" i="7"/>
  <c r="J6" i="7"/>
  <c r="J7" i="7" s="1"/>
  <c r="AD2" i="7"/>
  <c r="AJ1" i="7"/>
  <c r="D1" i="7"/>
  <c r="L6" i="1"/>
  <c r="F14" i="1"/>
  <c r="G14" i="1" s="1"/>
  <c r="F13" i="1"/>
  <c r="G13" i="1" s="1"/>
  <c r="F12" i="1"/>
  <c r="F11" i="1"/>
  <c r="G11" i="1" s="1"/>
  <c r="F10" i="1"/>
  <c r="F9" i="1"/>
  <c r="G9" i="1" s="1"/>
  <c r="I1" i="12" l="1"/>
  <c r="H1" i="12"/>
  <c r="G1" i="12"/>
  <c r="F1" i="12"/>
  <c r="E1" i="12"/>
  <c r="W4" i="12"/>
  <c r="K6" i="12"/>
  <c r="J5" i="12"/>
  <c r="W4" i="11"/>
  <c r="K6" i="11"/>
  <c r="K7" i="11" s="1"/>
  <c r="I1" i="11"/>
  <c r="H1" i="11"/>
  <c r="G1" i="11"/>
  <c r="F1" i="11"/>
  <c r="E1" i="11"/>
  <c r="L6" i="11"/>
  <c r="J5" i="11"/>
  <c r="I1" i="10"/>
  <c r="H1" i="10"/>
  <c r="G1" i="10"/>
  <c r="F1" i="10"/>
  <c r="E1" i="10"/>
  <c r="W4" i="10"/>
  <c r="K6" i="10"/>
  <c r="J5" i="10"/>
  <c r="I1" i="9"/>
  <c r="H1" i="9"/>
  <c r="G1" i="9"/>
  <c r="F1" i="9"/>
  <c r="E1" i="9"/>
  <c r="L6" i="9"/>
  <c r="J5" i="9"/>
  <c r="I1" i="8"/>
  <c r="H1" i="8"/>
  <c r="G1" i="8"/>
  <c r="F1" i="8"/>
  <c r="E1" i="8"/>
  <c r="L6" i="8"/>
  <c r="I1" i="7"/>
  <c r="G1" i="7"/>
  <c r="F1" i="7"/>
  <c r="E1" i="7"/>
  <c r="H1" i="7"/>
  <c r="W4" i="7"/>
  <c r="K6" i="7"/>
  <c r="J5" i="7"/>
  <c r="G12" i="1"/>
  <c r="I12" i="1" s="1"/>
  <c r="G10" i="1"/>
  <c r="I10" i="1" s="1"/>
  <c r="I13" i="1"/>
  <c r="I14" i="1"/>
  <c r="I11" i="1"/>
  <c r="I9" i="1"/>
  <c r="L5" i="1"/>
  <c r="M6" i="1"/>
  <c r="N6" i="1" s="1"/>
  <c r="O6" i="1" s="1"/>
  <c r="P6" i="1" s="1"/>
  <c r="Q6" i="1" s="1"/>
  <c r="R6" i="1" s="1"/>
  <c r="S6" i="1" s="1"/>
  <c r="L7" i="1"/>
  <c r="S7" i="1" l="1"/>
  <c r="S5" i="1"/>
  <c r="O7" i="1"/>
  <c r="P7" i="1"/>
  <c r="Q7" i="1"/>
  <c r="K7" i="12"/>
  <c r="L6" i="12"/>
  <c r="M6" i="11"/>
  <c r="L7" i="11"/>
  <c r="K7" i="10"/>
  <c r="L6" i="10"/>
  <c r="M6" i="9"/>
  <c r="L7" i="9"/>
  <c r="M6" i="8"/>
  <c r="L7" i="8"/>
  <c r="K7" i="7"/>
  <c r="L6" i="7"/>
  <c r="R7" i="1"/>
  <c r="M7" i="1"/>
  <c r="T6" i="1"/>
  <c r="N7" i="1"/>
  <c r="I1" i="1" l="1"/>
  <c r="H1" i="1"/>
  <c r="G1" i="1"/>
  <c r="F1" i="1"/>
  <c r="J1" i="1"/>
  <c r="L7" i="12"/>
  <c r="M6" i="12"/>
  <c r="N6" i="11"/>
  <c r="M7" i="11"/>
  <c r="M6" i="10"/>
  <c r="L7" i="10"/>
  <c r="N6" i="9"/>
  <c r="M7" i="9"/>
  <c r="N6" i="8"/>
  <c r="M7" i="8"/>
  <c r="M6" i="7"/>
  <c r="L7" i="7"/>
  <c r="U6" i="1"/>
  <c r="T7" i="1"/>
  <c r="N6" i="12" l="1"/>
  <c r="M7" i="12"/>
  <c r="O6" i="11"/>
  <c r="N7" i="11"/>
  <c r="N6" i="10"/>
  <c r="M7" i="10"/>
  <c r="O6" i="9"/>
  <c r="N7" i="9"/>
  <c r="O6" i="8"/>
  <c r="N7" i="8"/>
  <c r="N6" i="7"/>
  <c r="M7" i="7"/>
  <c r="V6" i="1"/>
  <c r="U7" i="1"/>
  <c r="O6" i="12" l="1"/>
  <c r="N7" i="12"/>
  <c r="P6" i="11"/>
  <c r="O7" i="11"/>
  <c r="O6" i="10"/>
  <c r="N7" i="10"/>
  <c r="P6" i="9"/>
  <c r="O7" i="9"/>
  <c r="P6" i="8"/>
  <c r="O7" i="8"/>
  <c r="O6" i="7"/>
  <c r="N7" i="7"/>
  <c r="W6" i="1"/>
  <c r="V7" i="1"/>
  <c r="P6" i="12" l="1"/>
  <c r="O7" i="12"/>
  <c r="Q6" i="11"/>
  <c r="P7" i="11"/>
  <c r="P6" i="10"/>
  <c r="O7" i="10"/>
  <c r="Q6" i="9"/>
  <c r="P7" i="9"/>
  <c r="Q6" i="8"/>
  <c r="P7" i="8"/>
  <c r="P6" i="7"/>
  <c r="O7" i="7"/>
  <c r="X6" i="1"/>
  <c r="W7" i="1"/>
  <c r="Q6" i="12" l="1"/>
  <c r="P7" i="12"/>
  <c r="R6" i="11"/>
  <c r="Q7" i="11"/>
  <c r="Q5" i="11"/>
  <c r="Q6" i="10"/>
  <c r="P7" i="10"/>
  <c r="R6" i="9"/>
  <c r="Q7" i="9"/>
  <c r="Q5" i="9"/>
  <c r="R6" i="8"/>
  <c r="Q7" i="8"/>
  <c r="Q5" i="8"/>
  <c r="Q6" i="7"/>
  <c r="P7" i="7"/>
  <c r="Y6" i="1"/>
  <c r="X7" i="1"/>
  <c r="R6" i="12" l="1"/>
  <c r="Q7" i="12"/>
  <c r="Q5" i="12"/>
  <c r="R7" i="11"/>
  <c r="S6" i="11"/>
  <c r="Q7" i="10"/>
  <c r="Q5" i="10"/>
  <c r="R6" i="10"/>
  <c r="R7" i="9"/>
  <c r="S6" i="9"/>
  <c r="R7" i="8"/>
  <c r="S6" i="8"/>
  <c r="Q5" i="7"/>
  <c r="Q7" i="7"/>
  <c r="R6" i="7"/>
  <c r="Z6" i="1"/>
  <c r="Z5" i="1" s="1"/>
  <c r="Y7" i="1"/>
  <c r="R7" i="12" l="1"/>
  <c r="S6" i="12"/>
  <c r="S7" i="11"/>
  <c r="T6" i="11"/>
  <c r="R7" i="10"/>
  <c r="S6" i="10"/>
  <c r="S7" i="9"/>
  <c r="T6" i="9"/>
  <c r="S7" i="8"/>
  <c r="T6" i="8"/>
  <c r="R7" i="7"/>
  <c r="S6" i="7"/>
  <c r="AA6" i="1"/>
  <c r="Z7" i="1"/>
  <c r="S7" i="12" l="1"/>
  <c r="T6" i="12"/>
  <c r="T7" i="11"/>
  <c r="U6" i="11"/>
  <c r="S7" i="10"/>
  <c r="T6" i="10"/>
  <c r="U6" i="9"/>
  <c r="T7" i="9"/>
  <c r="U6" i="8"/>
  <c r="T7" i="8"/>
  <c r="S7" i="7"/>
  <c r="T6" i="7"/>
  <c r="AB6" i="1"/>
  <c r="AA7" i="1"/>
  <c r="U6" i="12" l="1"/>
  <c r="T7" i="12"/>
  <c r="V6" i="11"/>
  <c r="U7" i="11"/>
  <c r="U6" i="10"/>
  <c r="T7" i="10"/>
  <c r="V6" i="9"/>
  <c r="U7" i="9"/>
  <c r="V6" i="8"/>
  <c r="U7" i="8"/>
  <c r="U6" i="7"/>
  <c r="T7" i="7"/>
  <c r="AC6" i="1"/>
  <c r="AB7" i="1"/>
  <c r="V6" i="12" l="1"/>
  <c r="U7" i="12"/>
  <c r="W6" i="11"/>
  <c r="V7" i="11"/>
  <c r="V6" i="10"/>
  <c r="U7" i="10"/>
  <c r="W6" i="9"/>
  <c r="V7" i="9"/>
  <c r="W6" i="8"/>
  <c r="V7" i="8"/>
  <c r="V6" i="7"/>
  <c r="U7" i="7"/>
  <c r="AD6" i="1"/>
  <c r="AC7" i="1"/>
  <c r="W6" i="12" l="1"/>
  <c r="V7" i="12"/>
  <c r="X6" i="11"/>
  <c r="W7" i="11"/>
  <c r="W6" i="10"/>
  <c r="V7" i="10"/>
  <c r="X6" i="9"/>
  <c r="W7" i="9"/>
  <c r="X6" i="8"/>
  <c r="W7" i="8"/>
  <c r="V7" i="7"/>
  <c r="W6" i="7"/>
  <c r="AE6" i="1"/>
  <c r="AD7" i="1"/>
  <c r="X6" i="12" l="1"/>
  <c r="W7" i="12"/>
  <c r="Y6" i="11"/>
  <c r="X7" i="11"/>
  <c r="X5" i="11"/>
  <c r="X6" i="10"/>
  <c r="W7" i="10"/>
  <c r="Y6" i="9"/>
  <c r="X7" i="9"/>
  <c r="X5" i="9"/>
  <c r="Y6" i="8"/>
  <c r="X7" i="8"/>
  <c r="X5" i="8"/>
  <c r="X6" i="7"/>
  <c r="W7" i="7"/>
  <c r="AF6" i="1"/>
  <c r="AE7" i="1"/>
  <c r="Y6" i="12" l="1"/>
  <c r="X5" i="12"/>
  <c r="X7" i="12"/>
  <c r="Z6" i="11"/>
  <c r="Y7" i="11"/>
  <c r="Y6" i="10"/>
  <c r="X5" i="10"/>
  <c r="X7" i="10"/>
  <c r="Z6" i="9"/>
  <c r="Y7" i="9"/>
  <c r="Z6" i="8"/>
  <c r="Y7" i="8"/>
  <c r="Y6" i="7"/>
  <c r="X7" i="7"/>
  <c r="X5" i="7"/>
  <c r="AG6" i="1"/>
  <c r="AG5" i="1" s="1"/>
  <c r="AF7" i="1"/>
  <c r="Z6" i="12" l="1"/>
  <c r="Y7" i="12"/>
  <c r="Z7" i="11"/>
  <c r="AA6" i="11"/>
  <c r="Y7" i="10"/>
  <c r="Z6" i="10"/>
  <c r="Z7" i="9"/>
  <c r="AA6" i="9"/>
  <c r="Z7" i="8"/>
  <c r="AA6" i="8"/>
  <c r="Z6" i="7"/>
  <c r="Y7" i="7"/>
  <c r="AH6" i="1"/>
  <c r="AG7" i="1"/>
  <c r="Z7" i="12" l="1"/>
  <c r="AA6" i="12"/>
  <c r="AA7" i="11"/>
  <c r="AB6" i="11"/>
  <c r="Z7" i="10"/>
  <c r="AA6" i="10"/>
  <c r="AA7" i="9"/>
  <c r="AB6" i="9"/>
  <c r="AA7" i="8"/>
  <c r="AB6" i="8"/>
  <c r="Z7" i="7"/>
  <c r="AA6" i="7"/>
  <c r="AI6" i="1"/>
  <c r="AH7" i="1"/>
  <c r="AA7" i="12" l="1"/>
  <c r="AB6" i="12"/>
  <c r="AB7" i="11"/>
  <c r="AC6" i="11"/>
  <c r="AA7" i="10"/>
  <c r="AB6" i="10"/>
  <c r="AC6" i="9"/>
  <c r="AB7" i="9"/>
  <c r="AC6" i="8"/>
  <c r="AB7" i="8"/>
  <c r="AA7" i="7"/>
  <c r="AB6" i="7"/>
  <c r="AJ6" i="1"/>
  <c r="AI7" i="1"/>
  <c r="AB7" i="12" l="1"/>
  <c r="AC6" i="12"/>
  <c r="AD6" i="11"/>
  <c r="AC7" i="11"/>
  <c r="AC6" i="10"/>
  <c r="AB7" i="10"/>
  <c r="AD6" i="9"/>
  <c r="AC7" i="9"/>
  <c r="AD6" i="8"/>
  <c r="AC7" i="8"/>
  <c r="AC6" i="7"/>
  <c r="AB7" i="7"/>
  <c r="AK6" i="1"/>
  <c r="AJ7" i="1"/>
  <c r="AD6" i="12" l="1"/>
  <c r="AC7" i="12"/>
  <c r="AE6" i="11"/>
  <c r="AD7" i="11"/>
  <c r="AD6" i="10"/>
  <c r="AC7" i="10"/>
  <c r="AE6" i="9"/>
  <c r="AD7" i="9"/>
  <c r="AE6" i="8"/>
  <c r="AD7" i="8"/>
  <c r="AD6" i="7"/>
  <c r="AC7" i="7"/>
  <c r="AL6" i="1"/>
  <c r="AK7" i="1"/>
  <c r="AE6" i="12" l="1"/>
  <c r="AD7" i="12"/>
  <c r="AF6" i="11"/>
  <c r="AE5" i="11"/>
  <c r="AE7" i="11"/>
  <c r="AE6" i="10"/>
  <c r="AD7" i="10"/>
  <c r="AF6" i="9"/>
  <c r="AE5" i="9"/>
  <c r="AE7" i="9"/>
  <c r="AF6" i="8"/>
  <c r="AE5" i="8"/>
  <c r="AE7" i="8"/>
  <c r="AE6" i="7"/>
  <c r="AD7" i="7"/>
  <c r="AM6" i="1"/>
  <c r="AL7" i="1"/>
  <c r="AF6" i="12" l="1"/>
  <c r="AE5" i="12"/>
  <c r="AE7" i="12"/>
  <c r="AG6" i="11"/>
  <c r="AF7" i="11"/>
  <c r="AF6" i="10"/>
  <c r="AE5" i="10"/>
  <c r="AE7" i="10"/>
  <c r="AG6" i="9"/>
  <c r="AF7" i="9"/>
  <c r="AG6" i="8"/>
  <c r="AF7" i="8"/>
  <c r="AF6" i="7"/>
  <c r="AE5" i="7"/>
  <c r="AE7" i="7"/>
  <c r="AN6" i="1"/>
  <c r="AN5" i="1" s="1"/>
  <c r="AM7" i="1"/>
  <c r="AG6" i="12" l="1"/>
  <c r="AF7" i="12"/>
  <c r="AH6" i="11"/>
  <c r="AG7" i="11"/>
  <c r="AG6" i="10"/>
  <c r="AF7" i="10"/>
  <c r="AH6" i="9"/>
  <c r="AG7" i="9"/>
  <c r="AH6" i="8"/>
  <c r="AG7" i="8"/>
  <c r="AG6" i="7"/>
  <c r="AF7" i="7"/>
  <c r="AO6" i="1"/>
  <c r="AN7" i="1"/>
  <c r="AO7" i="1" l="1"/>
  <c r="AP6" i="1"/>
  <c r="AG7" i="12"/>
  <c r="AH6" i="12"/>
  <c r="AH7" i="11"/>
  <c r="AI6" i="11"/>
  <c r="AG7" i="10"/>
  <c r="AH6" i="10"/>
  <c r="AH7" i="9"/>
  <c r="AI6" i="9"/>
  <c r="AH7" i="8"/>
  <c r="AI6" i="8"/>
  <c r="AG7" i="7"/>
  <c r="AH6" i="7"/>
  <c r="AQ6" i="1" l="1"/>
  <c r="AP7" i="1"/>
  <c r="AH7" i="12"/>
  <c r="AI6" i="12"/>
  <c r="AI7" i="11"/>
  <c r="AJ6" i="11"/>
  <c r="AH7" i="10"/>
  <c r="AI6" i="10"/>
  <c r="AI7" i="9"/>
  <c r="AJ6" i="9"/>
  <c r="AI7" i="8"/>
  <c r="AJ6" i="8"/>
  <c r="AH7" i="7"/>
  <c r="AI6" i="7"/>
  <c r="AR6" i="1" l="1"/>
  <c r="AQ7" i="1"/>
  <c r="AI7" i="12"/>
  <c r="AJ6" i="12"/>
  <c r="AK6" i="11"/>
  <c r="AJ7" i="11"/>
  <c r="AI7" i="10"/>
  <c r="AJ6" i="10"/>
  <c r="AK6" i="9"/>
  <c r="AJ7" i="9"/>
  <c r="AK6" i="8"/>
  <c r="AJ7" i="8"/>
  <c r="AI7" i="7"/>
  <c r="AJ6" i="7"/>
  <c r="AS6" i="1" l="1"/>
  <c r="AR7" i="1"/>
  <c r="AJ7" i="12"/>
  <c r="AK6" i="12"/>
  <c r="AL6" i="11"/>
  <c r="AK7" i="11"/>
  <c r="AK6" i="10"/>
  <c r="AJ7" i="10"/>
  <c r="AL6" i="9"/>
  <c r="AK7" i="9"/>
  <c r="AL6" i="8"/>
  <c r="AK7" i="8"/>
  <c r="AK6" i="7"/>
  <c r="AJ7" i="7"/>
  <c r="AT6" i="1" l="1"/>
  <c r="AS7" i="1"/>
  <c r="AL6" i="12"/>
  <c r="AK7" i="12"/>
  <c r="AL5" i="11"/>
  <c r="AM6" i="11"/>
  <c r="AL7" i="11"/>
  <c r="AL6" i="10"/>
  <c r="AK7" i="10"/>
  <c r="AL5" i="9"/>
  <c r="AM6" i="9"/>
  <c r="AL7" i="9"/>
  <c r="AL5" i="8"/>
  <c r="AM6" i="8"/>
  <c r="AL7" i="8"/>
  <c r="AL6" i="7"/>
  <c r="AK7" i="7"/>
  <c r="AU6" i="1" l="1"/>
  <c r="AT7" i="1"/>
  <c r="AL5" i="12"/>
  <c r="AM6" i="12"/>
  <c r="AM7" i="12" s="1"/>
  <c r="AL7" i="12"/>
  <c r="AN7" i="11"/>
  <c r="AM7" i="11"/>
  <c r="AL5" i="10"/>
  <c r="AM6" i="10"/>
  <c r="AM7" i="10" s="1"/>
  <c r="AL7" i="10"/>
  <c r="AN7" i="9"/>
  <c r="AM7" i="9"/>
  <c r="AN6" i="8"/>
  <c r="AM7" i="8"/>
  <c r="AL5" i="7"/>
  <c r="AM6" i="7"/>
  <c r="AM7" i="7" s="1"/>
  <c r="AL7" i="7"/>
  <c r="AV6" i="1" l="1"/>
  <c r="AU5" i="1"/>
  <c r="AU7" i="1"/>
  <c r="AW6" i="1" l="1"/>
  <c r="AV7" i="1"/>
  <c r="AX6" i="1" l="1"/>
  <c r="AW7" i="1"/>
  <c r="AY6" i="1" l="1"/>
  <c r="AX7" i="1"/>
  <c r="AZ6" i="1" l="1"/>
  <c r="AY7" i="1"/>
  <c r="BA6" i="1" l="1"/>
  <c r="AZ7" i="1"/>
  <c r="BB6" i="1" l="1"/>
  <c r="BA7" i="1"/>
  <c r="BC6" i="1" l="1"/>
  <c r="BB5" i="1"/>
  <c r="BB7" i="1"/>
  <c r="BD6" i="1" l="1"/>
  <c r="BC7" i="1"/>
  <c r="BE6" i="1" l="1"/>
  <c r="BD7" i="1"/>
  <c r="BF6" i="1" l="1"/>
  <c r="BE7" i="1"/>
  <c r="BG6" i="1" l="1"/>
  <c r="BF7" i="1"/>
  <c r="BH6" i="1" l="1"/>
  <c r="BG7" i="1"/>
  <c r="BI6" i="1" l="1"/>
  <c r="BH7" i="1"/>
  <c r="BJ6" i="1" l="1"/>
  <c r="BI5" i="1"/>
  <c r="BI7" i="1"/>
  <c r="BK6" i="1" l="1"/>
  <c r="BJ7" i="1"/>
  <c r="BL6" i="1" l="1"/>
  <c r="BK7" i="1"/>
  <c r="BM6" i="1" l="1"/>
  <c r="BL7" i="1"/>
  <c r="BN6" i="1" l="1"/>
  <c r="BM7" i="1"/>
  <c r="BO6" i="1" l="1"/>
  <c r="BN7" i="1"/>
  <c r="BP6" i="1" l="1"/>
  <c r="BO7" i="1"/>
  <c r="BQ6" i="1" l="1"/>
  <c r="BP5" i="1"/>
  <c r="BP7" i="1"/>
  <c r="BR6" i="1" l="1"/>
  <c r="BQ7" i="1"/>
  <c r="BS6" i="1" l="1"/>
  <c r="BR7" i="1"/>
  <c r="BT6" i="1" l="1"/>
  <c r="BS7" i="1"/>
  <c r="BU6" i="1" l="1"/>
  <c r="BT7" i="1"/>
  <c r="BV6" i="1" l="1"/>
  <c r="BU7" i="1"/>
  <c r="BW6" i="1" l="1"/>
  <c r="BV7" i="1"/>
  <c r="BX6" i="1" l="1"/>
  <c r="BW5" i="1"/>
  <c r="BW7" i="1"/>
  <c r="BY6" i="1" l="1"/>
  <c r="BX7" i="1"/>
  <c r="BZ6" i="1" l="1"/>
  <c r="BY7" i="1"/>
  <c r="CA6" i="1" l="1"/>
  <c r="BZ7" i="1"/>
  <c r="CB6" i="1" l="1"/>
  <c r="CA7" i="1"/>
  <c r="CC6" i="1" l="1"/>
  <c r="CB7" i="1"/>
  <c r="CD6" i="1" l="1"/>
  <c r="CC7" i="1"/>
  <c r="CE6" i="1" l="1"/>
  <c r="CD5" i="1"/>
  <c r="CD7" i="1"/>
  <c r="CF6" i="1" l="1"/>
  <c r="CE7" i="1"/>
  <c r="CG6" i="1" l="1"/>
  <c r="CF7" i="1"/>
  <c r="CH6" i="1" l="1"/>
  <c r="CG7" i="1"/>
  <c r="CI6" i="1" l="1"/>
  <c r="CH7" i="1"/>
  <c r="CJ6" i="1" l="1"/>
  <c r="CI7" i="1"/>
  <c r="CK6" i="1" l="1"/>
  <c r="CJ7" i="1"/>
  <c r="CL6" i="1" l="1"/>
  <c r="CK5" i="1"/>
  <c r="CK7" i="1"/>
  <c r="CM6" i="1" l="1"/>
  <c r="CL7" i="1"/>
  <c r="CN6" i="1" l="1"/>
  <c r="CM7" i="1"/>
  <c r="CO6" i="1" l="1"/>
  <c r="CN7" i="1"/>
  <c r="CP6" i="1" l="1"/>
  <c r="CO7" i="1"/>
  <c r="CQ6" i="1" l="1"/>
  <c r="CP7" i="1"/>
  <c r="CR6" i="1" l="1"/>
  <c r="CQ7" i="1"/>
  <c r="CS6" i="1" l="1"/>
  <c r="CR5" i="1"/>
  <c r="CR7" i="1"/>
  <c r="CT6" i="1" l="1"/>
  <c r="CS7" i="1"/>
  <c r="CU6" i="1" l="1"/>
  <c r="CT7" i="1"/>
  <c r="CV6" i="1" l="1"/>
  <c r="CU7" i="1"/>
  <c r="CW6" i="1" l="1"/>
  <c r="CV7" i="1"/>
  <c r="CX6" i="1" l="1"/>
  <c r="CW7" i="1"/>
  <c r="CY6" i="1" l="1"/>
  <c r="CX7" i="1"/>
  <c r="CZ6" i="1" l="1"/>
  <c r="CY5" i="1"/>
  <c r="CY7" i="1"/>
  <c r="DA6" i="1" l="1"/>
  <c r="CZ7" i="1"/>
  <c r="DB6" i="1" l="1"/>
  <c r="DA7" i="1"/>
  <c r="DC6" i="1" l="1"/>
  <c r="DB7" i="1"/>
  <c r="DD6" i="1" l="1"/>
  <c r="DC7" i="1"/>
  <c r="DE6" i="1" l="1"/>
  <c r="DD7" i="1"/>
  <c r="DF6" i="1" l="1"/>
  <c r="DE7" i="1"/>
  <c r="DF7" i="1" l="1"/>
  <c r="DG6" i="1"/>
  <c r="DF5" i="1"/>
  <c r="DH6" i="1" l="1"/>
  <c r="DG7" i="1"/>
  <c r="DI6" i="1" l="1"/>
  <c r="DH7" i="1"/>
  <c r="DI7" i="1" l="1"/>
  <c r="DJ6" i="1"/>
  <c r="DK6" i="1" l="1"/>
  <c r="DJ7" i="1"/>
  <c r="DL6" i="1" l="1"/>
  <c r="DK7" i="1"/>
  <c r="DM6" i="1" l="1"/>
  <c r="DL7" i="1"/>
  <c r="DN6" i="1" l="1"/>
  <c r="DM5" i="1"/>
  <c r="DM7" i="1"/>
  <c r="DO6" i="1" l="1"/>
  <c r="DN7" i="1"/>
  <c r="DP6" i="1" l="1"/>
  <c r="DO7" i="1"/>
  <c r="DQ6" i="1" l="1"/>
  <c r="DP7" i="1"/>
  <c r="DR6" i="1" l="1"/>
  <c r="DQ7" i="1"/>
  <c r="DS6" i="1" l="1"/>
  <c r="DR7" i="1"/>
  <c r="DT6" i="1" l="1"/>
  <c r="DS7" i="1"/>
  <c r="DT5" i="1" l="1"/>
  <c r="DU6" i="1"/>
  <c r="DT7" i="1"/>
  <c r="DV6" i="1" l="1"/>
  <c r="DU7" i="1"/>
  <c r="DW6" i="1" l="1"/>
  <c r="DV7" i="1"/>
  <c r="DX6" i="1" l="1"/>
  <c r="DW7" i="1"/>
  <c r="DY6" i="1" l="1"/>
  <c r="DX7" i="1"/>
  <c r="DZ6" i="1" l="1"/>
  <c r="DY7" i="1"/>
  <c r="EA6" i="1" l="1"/>
  <c r="DZ7" i="1"/>
  <c r="EB6" i="1" l="1"/>
  <c r="EA5" i="1"/>
  <c r="EA7" i="1"/>
  <c r="EC6" i="1" l="1"/>
  <c r="EB7" i="1"/>
  <c r="ED6" i="1" l="1"/>
  <c r="EC7" i="1"/>
  <c r="EE6" i="1" l="1"/>
  <c r="ED7" i="1"/>
  <c r="EE7" i="1" l="1"/>
  <c r="EF6" i="1"/>
  <c r="EG6" i="1" l="1"/>
  <c r="EF7" i="1"/>
  <c r="EG7" i="1" l="1"/>
  <c r="EH6" i="1"/>
  <c r="EI6" i="1" l="1"/>
  <c r="EH5" i="1"/>
  <c r="EH7" i="1"/>
  <c r="EI7" i="1" l="1"/>
  <c r="EJ6" i="1"/>
  <c r="EK6" i="1" l="1"/>
  <c r="EJ7" i="1"/>
  <c r="EL6" i="1" l="1"/>
  <c r="EK7" i="1"/>
  <c r="EL7" i="1" l="1"/>
  <c r="EM6" i="1"/>
  <c r="EM7" i="1" l="1"/>
  <c r="EN6" i="1"/>
  <c r="EN7" i="1" l="1"/>
  <c r="EO6" i="1"/>
  <c r="EO7" i="1" l="1"/>
  <c r="EO5" i="1"/>
  <c r="EP6" i="1"/>
  <c r="EQ6" i="1" l="1"/>
  <c r="EP7" i="1"/>
  <c r="ER6" i="1" l="1"/>
  <c r="EQ7" i="1"/>
  <c r="ER7" i="1" l="1"/>
  <c r="ES6" i="1"/>
  <c r="ES7" i="1" l="1"/>
  <c r="ET6" i="1"/>
  <c r="EU6" i="1" l="1"/>
  <c r="ET7" i="1"/>
  <c r="EV6" i="1" l="1"/>
  <c r="EU7" i="1"/>
  <c r="EV5" i="1" l="1"/>
  <c r="EW6" i="1"/>
  <c r="EV7" i="1"/>
  <c r="EX6" i="1" l="1"/>
  <c r="EW7" i="1"/>
  <c r="EY6" i="1" l="1"/>
  <c r="EX7" i="1"/>
  <c r="EY7" i="1" l="1"/>
  <c r="EZ6" i="1"/>
  <c r="EZ7" i="1" l="1"/>
  <c r="FA6" i="1"/>
  <c r="FB6" i="1" l="1"/>
  <c r="FA7" i="1"/>
  <c r="FC6" i="1" l="1"/>
  <c r="FB7" i="1"/>
  <c r="FC5" i="1" l="1"/>
  <c r="FD6" i="1"/>
  <c r="FC7" i="1"/>
  <c r="FE6" i="1" l="1"/>
  <c r="FD7" i="1"/>
  <c r="FE7" i="1" l="1"/>
  <c r="FF6" i="1"/>
  <c r="FG6" i="1" l="1"/>
  <c r="FF7" i="1"/>
  <c r="FH6" i="1" l="1"/>
  <c r="FG7" i="1"/>
  <c r="FI6" i="1" l="1"/>
  <c r="FH7" i="1"/>
  <c r="FI7" i="1" l="1"/>
  <c r="FJ6" i="1"/>
  <c r="FK6" i="1" l="1"/>
  <c r="FJ7" i="1"/>
  <c r="FJ5" i="1"/>
  <c r="FL6" i="1" l="1"/>
  <c r="FK7" i="1"/>
  <c r="FM6" i="1" l="1"/>
  <c r="FL7" i="1"/>
  <c r="FM7" i="1" l="1"/>
  <c r="FN6" i="1"/>
  <c r="FN7" i="1" l="1"/>
  <c r="FO6" i="1"/>
  <c r="FP6" i="1" l="1"/>
  <c r="FO7" i="1"/>
  <c r="FQ6" i="1" l="1"/>
  <c r="FP7" i="1"/>
  <c r="FQ5" i="1" l="1"/>
  <c r="FR6" i="1"/>
  <c r="FQ7" i="1"/>
  <c r="FS6" i="1" l="1"/>
  <c r="FR7" i="1"/>
  <c r="FT6" i="1" l="1"/>
  <c r="FS7" i="1"/>
  <c r="FU6" i="1" l="1"/>
  <c r="FT7" i="1"/>
  <c r="FU7" i="1" l="1"/>
  <c r="FV6" i="1"/>
  <c r="FW6" i="1" l="1"/>
  <c r="FV7" i="1"/>
  <c r="FX6" i="1" l="1"/>
  <c r="FW7" i="1"/>
  <c r="FX5" i="1" l="1"/>
  <c r="FY6" i="1"/>
  <c r="FX7" i="1"/>
  <c r="FZ6" i="1" l="1"/>
  <c r="FY7" i="1"/>
  <c r="GA6" i="1" l="1"/>
  <c r="FZ7" i="1"/>
  <c r="GB6" i="1" l="1"/>
  <c r="GA7" i="1"/>
  <c r="GB7" i="1" l="1"/>
  <c r="GC6" i="1"/>
  <c r="GD6" i="1" l="1"/>
  <c r="GC7" i="1"/>
  <c r="GD7" i="1" l="1"/>
  <c r="GE6" i="1"/>
  <c r="GE5" i="1" l="1"/>
  <c r="GF6" i="1"/>
  <c r="GE7" i="1"/>
  <c r="GG6" i="1" l="1"/>
  <c r="GF7" i="1"/>
  <c r="GH6" i="1" l="1"/>
  <c r="GG7" i="1"/>
  <c r="GI6" i="1" l="1"/>
  <c r="GH7" i="1"/>
  <c r="GI7" i="1" l="1"/>
  <c r="GJ6" i="1"/>
  <c r="GK6" i="1" l="1"/>
  <c r="GJ7" i="1"/>
  <c r="GL6" i="1" l="1"/>
  <c r="GK7" i="1"/>
  <c r="GM6" i="1" l="1"/>
  <c r="GL5" i="1"/>
  <c r="GL7" i="1"/>
  <c r="GN6" i="1" l="1"/>
  <c r="GM7" i="1"/>
  <c r="GO6" i="1" l="1"/>
  <c r="GN7" i="1"/>
  <c r="GP6" i="1" l="1"/>
  <c r="GO7" i="1"/>
  <c r="GQ6" i="1" l="1"/>
  <c r="GP7" i="1"/>
  <c r="GQ7" i="1" l="1"/>
  <c r="GR6" i="1"/>
  <c r="GS6" i="1" l="1"/>
  <c r="GR7" i="1"/>
  <c r="GS5" i="1" l="1"/>
  <c r="GT6" i="1"/>
  <c r="GS7" i="1"/>
  <c r="GU6" i="1" l="1"/>
  <c r="GT7" i="1"/>
  <c r="GU7" i="1" l="1"/>
  <c r="GV6" i="1"/>
  <c r="GW6" i="1" l="1"/>
  <c r="GV7" i="1"/>
  <c r="GX6" i="1" l="1"/>
  <c r="GW7" i="1"/>
  <c r="GY6" i="1" l="1"/>
  <c r="GX7" i="1"/>
  <c r="GZ6" i="1" l="1"/>
  <c r="GY7" i="1"/>
  <c r="HA6" i="1" l="1"/>
  <c r="GZ7" i="1"/>
  <c r="GZ5" i="1"/>
  <c r="HB6" i="1" l="1"/>
  <c r="HA7" i="1"/>
  <c r="HC6" i="1" l="1"/>
  <c r="HB7" i="1"/>
  <c r="HD6" i="1" l="1"/>
  <c r="HC7" i="1"/>
  <c r="HD7" i="1" l="1"/>
  <c r="HE6" i="1"/>
  <c r="HE7" i="1" l="1"/>
  <c r="HF6" i="1"/>
  <c r="HF7" i="1" l="1"/>
  <c r="HG6" i="1"/>
  <c r="HH6" i="1" l="1"/>
  <c r="HG7" i="1"/>
  <c r="HG5" i="1"/>
  <c r="HI6" i="1" l="1"/>
  <c r="HH7" i="1"/>
  <c r="HI7" i="1" l="1"/>
  <c r="HJ6" i="1"/>
  <c r="HK6" i="1" l="1"/>
  <c r="HJ7" i="1"/>
  <c r="HL6" i="1" l="1"/>
  <c r="HK7" i="1"/>
  <c r="HM6" i="1" l="1"/>
  <c r="HL7" i="1"/>
  <c r="HM7" i="1" l="1"/>
  <c r="HN6" i="1"/>
  <c r="HO6" i="1" l="1"/>
  <c r="HN7" i="1"/>
  <c r="HN5" i="1"/>
  <c r="HO7" i="1" l="1"/>
  <c r="HP6" i="1"/>
  <c r="HQ6" i="1" l="1"/>
  <c r="HP7" i="1"/>
  <c r="HQ7" i="1" l="1"/>
  <c r="HR6" i="1"/>
  <c r="HS6" i="1" l="1"/>
  <c r="HR7" i="1"/>
  <c r="HT6" i="1" l="1"/>
  <c r="HS7" i="1"/>
  <c r="HU6" i="1" l="1"/>
  <c r="HT7" i="1"/>
  <c r="HU7" i="1" l="1"/>
  <c r="HV6" i="1"/>
  <c r="HU5" i="1"/>
  <c r="HW6" i="1" l="1"/>
  <c r="HV7" i="1"/>
  <c r="HW7" i="1" l="1"/>
  <c r="HX6" i="1"/>
  <c r="HY6" i="1" l="1"/>
  <c r="HX7" i="1"/>
  <c r="HZ6" i="1" l="1"/>
  <c r="HY7" i="1"/>
  <c r="IA6" i="1" l="1"/>
  <c r="HZ7" i="1"/>
  <c r="IB6" i="1" l="1"/>
  <c r="IA7" i="1"/>
  <c r="IC6" i="1" l="1"/>
  <c r="IB7" i="1"/>
  <c r="IB5" i="1"/>
  <c r="ID6" i="1" l="1"/>
  <c r="IC7" i="1"/>
  <c r="IE6" i="1" l="1"/>
  <c r="ID7" i="1"/>
  <c r="IF6" i="1" l="1"/>
  <c r="IE7" i="1"/>
  <c r="IG6" i="1" l="1"/>
  <c r="IF7" i="1"/>
  <c r="IH6" i="1" l="1"/>
  <c r="IG7" i="1"/>
  <c r="II6" i="1" l="1"/>
  <c r="IH7" i="1"/>
  <c r="IJ6" i="1" l="1"/>
  <c r="II5" i="1"/>
  <c r="II7" i="1"/>
  <c r="IK6" i="1" l="1"/>
  <c r="IJ7" i="1"/>
  <c r="IL6" i="1" l="1"/>
  <c r="IK7" i="1"/>
  <c r="IM6" i="1" l="1"/>
  <c r="IL7" i="1"/>
  <c r="IM7" i="1" l="1"/>
  <c r="IN6" i="1"/>
  <c r="IO6" i="1" l="1"/>
  <c r="IN7" i="1"/>
  <c r="IP6" i="1" l="1"/>
  <c r="IO7" i="1"/>
  <c r="IQ6" i="1" l="1"/>
  <c r="IP5" i="1"/>
  <c r="IP7" i="1"/>
  <c r="IR6" i="1" l="1"/>
  <c r="IQ7" i="1"/>
  <c r="IR7" i="1" l="1"/>
  <c r="IS6" i="1"/>
  <c r="IT6" i="1" l="1"/>
  <c r="IS7" i="1"/>
  <c r="IU6" i="1" l="1"/>
  <c r="IT7" i="1"/>
  <c r="IU7" i="1" l="1"/>
  <c r="IV6" i="1"/>
  <c r="IV7" i="1" l="1"/>
  <c r="IW6" i="1"/>
  <c r="IX6" i="1" l="1"/>
  <c r="IW5" i="1"/>
  <c r="IW7" i="1"/>
  <c r="IX7" i="1" l="1"/>
  <c r="IY6" i="1"/>
  <c r="IZ6" i="1" l="1"/>
  <c r="IY7" i="1"/>
  <c r="JA6" i="1" l="1"/>
  <c r="IZ7" i="1"/>
  <c r="JB6" i="1" l="1"/>
  <c r="JA7" i="1"/>
  <c r="JB7" i="1" l="1"/>
  <c r="JC6" i="1"/>
  <c r="JD6" i="1" l="1"/>
  <c r="JC7" i="1"/>
  <c r="JE6" i="1" l="1"/>
  <c r="JD5" i="1"/>
  <c r="JD7" i="1"/>
  <c r="JF6" i="1" l="1"/>
  <c r="JE7" i="1"/>
  <c r="JG6" i="1" l="1"/>
  <c r="JF7" i="1"/>
  <c r="JH6" i="1" l="1"/>
  <c r="JG7" i="1"/>
  <c r="JH7" i="1" l="1"/>
  <c r="JI6" i="1"/>
  <c r="JJ6" i="1" l="1"/>
  <c r="JI7" i="1"/>
  <c r="JK6" i="1" l="1"/>
  <c r="JJ7" i="1"/>
  <c r="JL6" i="1" l="1"/>
  <c r="JK5" i="1"/>
  <c r="JK7" i="1"/>
  <c r="JM6" i="1" l="1"/>
  <c r="JL7" i="1"/>
  <c r="JM7" i="1" l="1"/>
  <c r="JN6" i="1"/>
  <c r="JO6" i="1" l="1"/>
  <c r="JN7" i="1"/>
  <c r="JP6" i="1" l="1"/>
  <c r="JO7" i="1"/>
  <c r="JQ6" i="1" l="1"/>
  <c r="JP7" i="1"/>
  <c r="JR6" i="1" l="1"/>
  <c r="JQ7" i="1"/>
  <c r="JR5" i="1" l="1"/>
  <c r="JS6" i="1"/>
  <c r="JR7" i="1"/>
  <c r="JS7" i="1" l="1"/>
  <c r="JT6" i="1"/>
  <c r="JU6" i="1" l="1"/>
  <c r="JT7" i="1"/>
  <c r="JV6" i="1" l="1"/>
  <c r="JU7" i="1"/>
  <c r="JV7" i="1" l="1"/>
  <c r="JW6" i="1"/>
  <c r="JX6" i="1" l="1"/>
  <c r="JW7" i="1"/>
  <c r="JY6" i="1" l="1"/>
  <c r="JX7" i="1"/>
  <c r="JZ6" i="1" l="1"/>
  <c r="JY7" i="1"/>
  <c r="JY5" i="1"/>
  <c r="JZ7" i="1" l="1"/>
  <c r="KA6" i="1"/>
  <c r="KA7" i="1" l="1"/>
  <c r="KB6" i="1"/>
  <c r="KB7" i="1" l="1"/>
  <c r="KC6" i="1"/>
  <c r="KD6" i="1" l="1"/>
  <c r="KC7" i="1"/>
  <c r="KE6" i="1" l="1"/>
  <c r="KD7" i="1"/>
  <c r="KF6" i="1" l="1"/>
  <c r="KE7" i="1"/>
  <c r="KG6" i="1" l="1"/>
  <c r="KF7" i="1"/>
  <c r="KF5" i="1"/>
  <c r="KH6" i="1" l="1"/>
  <c r="KG7" i="1"/>
  <c r="KH7" i="1" l="1"/>
  <c r="KI6" i="1"/>
  <c r="KI7" i="1" l="1"/>
  <c r="KJ6" i="1"/>
  <c r="KK6" i="1" l="1"/>
  <c r="KJ7" i="1"/>
  <c r="KL6" i="1" l="1"/>
  <c r="KK7" i="1"/>
  <c r="KM6" i="1" l="1"/>
  <c r="KL7" i="1"/>
  <c r="KN6" i="1" l="1"/>
  <c r="KM7" i="1"/>
  <c r="KM5" i="1"/>
  <c r="KO6" i="1" l="1"/>
  <c r="KN7" i="1"/>
  <c r="KP6" i="1" l="1"/>
  <c r="KO7" i="1"/>
  <c r="KP7" i="1" l="1"/>
  <c r="KQ6" i="1"/>
  <c r="KR6" i="1" l="1"/>
  <c r="KQ7" i="1"/>
  <c r="KS6" i="1" l="1"/>
  <c r="KR7" i="1"/>
  <c r="KT6" i="1" l="1"/>
  <c r="KS7" i="1"/>
  <c r="KU6" i="1" l="1"/>
  <c r="KT5" i="1"/>
  <c r="KT7" i="1"/>
  <c r="KV6" i="1" l="1"/>
  <c r="KU7" i="1"/>
  <c r="KV7" i="1" l="1"/>
  <c r="KW6" i="1"/>
  <c r="KX6" i="1" l="1"/>
  <c r="KW7" i="1"/>
  <c r="KY6" i="1" l="1"/>
  <c r="KX7" i="1"/>
  <c r="KZ6" i="1" l="1"/>
  <c r="KY7" i="1"/>
  <c r="LA6" i="1" l="1"/>
  <c r="KZ7" i="1"/>
  <c r="LA7" i="1" l="1"/>
  <c r="LA5" i="1"/>
  <c r="LB6" i="1"/>
  <c r="LB7" i="1" l="1"/>
  <c r="LC6" i="1"/>
  <c r="LD6" i="1" l="1"/>
  <c r="LC7" i="1"/>
  <c r="LE6" i="1" l="1"/>
  <c r="LD7" i="1"/>
  <c r="LF6" i="1" l="1"/>
  <c r="LE7" i="1"/>
  <c r="LF7" i="1" l="1"/>
  <c r="LG6" i="1"/>
  <c r="LH6" i="1" l="1"/>
  <c r="LG7" i="1"/>
  <c r="LH7" i="1" l="1"/>
  <c r="LH5" i="1"/>
  <c r="LI6" i="1"/>
  <c r="LJ6" i="1" l="1"/>
  <c r="LI7" i="1"/>
  <c r="LK6" i="1" l="1"/>
  <c r="LJ7" i="1"/>
  <c r="LL6" i="1" l="1"/>
  <c r="LK7" i="1"/>
  <c r="LM6" i="1" l="1"/>
  <c r="LL7" i="1"/>
  <c r="LN6" i="1" l="1"/>
  <c r="LM7" i="1"/>
  <c r="LN7" i="1" l="1"/>
  <c r="LO6" i="1"/>
  <c r="LP6" i="1" l="1"/>
  <c r="LO7" i="1"/>
  <c r="LO5" i="1"/>
  <c r="LQ6" i="1" l="1"/>
  <c r="LP7" i="1"/>
  <c r="LR6" i="1" l="1"/>
  <c r="LQ7" i="1"/>
  <c r="LS6" i="1" l="1"/>
  <c r="LR7" i="1"/>
  <c r="LT6" i="1" l="1"/>
  <c r="LS7" i="1"/>
  <c r="LU6" i="1" l="1"/>
  <c r="LT7" i="1"/>
  <c r="LV6" i="1" l="1"/>
  <c r="LU7" i="1"/>
  <c r="LW6" i="1" l="1"/>
  <c r="LV7" i="1"/>
  <c r="LV5" i="1"/>
  <c r="LX6" i="1" l="1"/>
  <c r="LW7" i="1"/>
  <c r="LX7" i="1" l="1"/>
  <c r="LY6" i="1"/>
  <c r="LY7" i="1" l="1"/>
  <c r="LZ6" i="1"/>
  <c r="LZ7" i="1" l="1"/>
  <c r="MA6" i="1"/>
  <c r="MB6" i="1" l="1"/>
  <c r="MA7" i="1"/>
  <c r="MC6" i="1" l="1"/>
  <c r="MB7" i="1"/>
  <c r="MD6" i="1" l="1"/>
  <c r="MC5" i="1"/>
  <c r="MC7" i="1"/>
  <c r="MD7" i="1" l="1"/>
  <c r="ME6" i="1"/>
  <c r="ME7" i="1" l="1"/>
  <c r="MF6" i="1"/>
  <c r="MG6" i="1" l="1"/>
  <c r="MF7" i="1"/>
  <c r="MH6" i="1" l="1"/>
  <c r="MG7" i="1"/>
  <c r="MI6" i="1" l="1"/>
  <c r="MH7" i="1"/>
  <c r="MI7" i="1" l="1"/>
  <c r="MJ6" i="1"/>
  <c r="MK6" i="1" l="1"/>
  <c r="MJ7" i="1"/>
  <c r="MJ5" i="1"/>
  <c r="ML6" i="1" l="1"/>
  <c r="MK7" i="1"/>
  <c r="MM6" i="1" l="1"/>
  <c r="ML7" i="1"/>
  <c r="MN6" i="1" l="1"/>
  <c r="MM7" i="1"/>
  <c r="MO6" i="1" l="1"/>
  <c r="MN7" i="1"/>
  <c r="MP6" i="1" l="1"/>
  <c r="MO7" i="1"/>
  <c r="MQ6" i="1" l="1"/>
  <c r="MP7" i="1"/>
  <c r="MQ5" i="1" l="1"/>
  <c r="MQ7" i="1"/>
  <c r="MR6" i="1"/>
  <c r="MR7" i="1" l="1"/>
  <c r="MS6" i="1"/>
  <c r="MT6" i="1" l="1"/>
  <c r="MS7" i="1"/>
  <c r="MU6" i="1" l="1"/>
  <c r="MT7" i="1"/>
  <c r="MU7" i="1" l="1"/>
  <c r="MV6" i="1"/>
  <c r="MW6" i="1" l="1"/>
  <c r="MV7" i="1"/>
  <c r="MX6" i="1" l="1"/>
  <c r="MW7" i="1"/>
  <c r="MY6" i="1" l="1"/>
  <c r="MX7" i="1"/>
  <c r="MX5" i="1"/>
  <c r="MZ6" i="1" l="1"/>
  <c r="MY7" i="1"/>
  <c r="MZ7" i="1" l="1"/>
  <c r="NA6" i="1"/>
  <c r="NB6" i="1" l="1"/>
  <c r="NA7" i="1"/>
  <c r="NB7" i="1" l="1"/>
  <c r="NC6" i="1"/>
  <c r="NC7" i="1" l="1"/>
  <c r="ND6" i="1"/>
  <c r="NE6" i="1" l="1"/>
  <c r="ND7" i="1"/>
  <c r="NE7" i="1" l="1"/>
  <c r="NF6" i="1"/>
  <c r="NE5" i="1"/>
  <c r="NG6" i="1" l="1"/>
  <c r="NF7" i="1"/>
  <c r="NH6" i="1" l="1"/>
  <c r="NG7" i="1"/>
  <c r="NI6" i="1" l="1"/>
  <c r="NH7" i="1"/>
  <c r="NI7" i="1" l="1"/>
  <c r="NJ6" i="1"/>
  <c r="NK6" i="1" l="1"/>
  <c r="NJ7" i="1"/>
  <c r="NK7" i="1" l="1"/>
  <c r="NL6" i="1"/>
  <c r="NM6" i="1" l="1"/>
  <c r="NM7" i="1" s="1"/>
  <c r="NL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Gestión Segura Y Abogados SAS</author>
    <author>User</author>
    <author>tc={BFE8AF16-CB36-47B6-A77C-067034428137}</author>
    <author>tc={CFF2B188-CD50-445F-8AA1-8F2835693955}</author>
  </authors>
  <commentList>
    <comment ref="M1" authorId="0" shapeId="0" xr:uid="{90A7C5AE-D929-4A35-BF3E-D178F77D7C64}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Colocar el nombre del plan segúnel proceso a que pertenezca</t>
        </r>
      </text>
    </comment>
    <comment ref="H4" authorId="1" shapeId="0" xr:uid="{949FC8CF-D706-48ED-9450-5D36BDA462F4}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Escriba la fecha inicial del mes (dd/mm/aaaa)</t>
        </r>
      </text>
    </comment>
    <comment ref="A5" authorId="2" shapeId="0" xr:uid="{BFE8AF16-CB36-47B6-A77C-067034428137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Enumerar las actividades</t>
        </r>
      </text>
    </comment>
    <comment ref="G7" authorId="3" shapeId="0" xr:uid="{CFF2B188-CD50-445F-8AA1-8F2835693955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 modificar esta columna</t>
        </r>
      </text>
    </comment>
    <comment ref="H7" authorId="1" shapeId="0" xr:uid="{5501A7DC-B629-4AB0-A47B-CADCE44AAEB4}">
      <text>
        <r>
          <rPr>
            <b/>
            <sz val="9"/>
            <color indexed="81"/>
            <rFont val="Tahoma"/>
            <family val="2"/>
          </rPr>
          <t>Calidad:
Por favor escriba el avance en porcentaje que usted considera que va de la actividad.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4" authorId="0" shapeId="0" xr:uid="{61091E77-962E-42C5-8D62-9E9B93EF5A01}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Escriba la fecha inicial del mes (dd/mm/aaaa)</t>
        </r>
      </text>
    </comment>
    <comment ref="G7" authorId="0" shapeId="0" xr:uid="{16BC5566-2569-4819-8EE1-47B60B807191}">
      <text>
        <r>
          <rPr>
            <b/>
            <sz val="9"/>
            <color indexed="81"/>
            <rFont val="Tahoma"/>
            <family val="2"/>
          </rPr>
          <t>Calidad:
Por favor escriba el avance en porcentaje que usted considera que va de la actividad.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4" authorId="0" shapeId="0" xr:uid="{1F7567D6-2D10-47E7-9DF0-0A6E08AEC51D}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Escriba la fecha inicial del mes (dd/mm/aaaa)</t>
        </r>
      </text>
    </comment>
    <comment ref="G7" authorId="0" shapeId="0" xr:uid="{4F30C0A5-C86E-46AC-87C6-C03F67316AF3}">
      <text>
        <r>
          <rPr>
            <b/>
            <sz val="9"/>
            <color indexed="81"/>
            <rFont val="Tahoma"/>
            <family val="2"/>
          </rPr>
          <t>Calidad:
Por favor escriba el avance en porcentaje que usted considera que va de la actividad.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4" authorId="0" shapeId="0" xr:uid="{20276701-C38C-4BFC-AE55-9E487F9426BA}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Escriba la fecha inicial del mes (dd/mm/aaaa)</t>
        </r>
      </text>
    </comment>
    <comment ref="G7" authorId="0" shapeId="0" xr:uid="{81EEE93A-0B06-4477-8339-CCF9117AF6F5}">
      <text>
        <r>
          <rPr>
            <b/>
            <sz val="9"/>
            <color indexed="81"/>
            <rFont val="Tahoma"/>
            <family val="2"/>
          </rPr>
          <t>Calidad:
Por favor escriba el avance en porcentaje que usted considera que va de la actividad.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4" authorId="0" shapeId="0" xr:uid="{8720C3AE-F1F9-4641-A485-54BCDA16DBE8}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Escriba la fecha inicial del mes (dd/mm/aaaa)</t>
        </r>
      </text>
    </comment>
    <comment ref="G7" authorId="0" shapeId="0" xr:uid="{0DA1E034-5FCE-41DE-B2FF-4FA412BF2C22}">
      <text>
        <r>
          <rPr>
            <b/>
            <sz val="9"/>
            <color indexed="81"/>
            <rFont val="Tahoma"/>
            <family val="2"/>
          </rPr>
          <t>Calidad:
Por favor escriba el avance en porcentaje que usted considera que va de la actividad.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4" authorId="0" shapeId="0" xr:uid="{8B5CAC9A-41B6-43CE-BDEB-5C65B82CE967}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Escriba la fecha inicial del mes (dd/mm/aaaa)</t>
        </r>
      </text>
    </comment>
    <comment ref="G7" authorId="0" shapeId="0" xr:uid="{46CA2334-2152-41C4-B909-46E315A13EE2}">
      <text>
        <r>
          <rPr>
            <b/>
            <sz val="9"/>
            <color indexed="81"/>
            <rFont val="Tahoma"/>
            <family val="2"/>
          </rPr>
          <t>Calidad:
Por favor escriba el avance en porcentaje que usted considera que va de la actividad.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4" authorId="0" shapeId="0" xr:uid="{B22A9A34-B128-4293-BEE4-58E29F384662}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Escriba la fecha inicial del mes (dd/mm/aaaa)</t>
        </r>
      </text>
    </comment>
    <comment ref="G7" authorId="0" shapeId="0" xr:uid="{71A712D7-8853-4ADD-83A5-7E07D6EF4616}">
      <text>
        <r>
          <rPr>
            <b/>
            <sz val="9"/>
            <color indexed="81"/>
            <rFont val="Tahoma"/>
            <family val="2"/>
          </rPr>
          <t>Calidad:
Por favor escriba el avance en porcentaje que usted considera que va de la actividad.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<sst xmlns="http://schemas.openxmlformats.org/spreadsheetml/2006/main" count="198" uniqueCount="63">
  <si>
    <t>PROYECTO:</t>
  </si>
  <si>
    <t>AVANCE A:</t>
  </si>
  <si>
    <t>Total</t>
  </si>
  <si>
    <t>Estado</t>
  </si>
  <si>
    <t>FECHA INICIAL</t>
  </si>
  <si>
    <t>OBSERVACIONES</t>
  </si>
  <si>
    <t>No.</t>
  </si>
  <si>
    <t>ACTIVIDAD</t>
  </si>
  <si>
    <t>INICIO</t>
  </si>
  <si>
    <t>FIN</t>
  </si>
  <si>
    <t>DIAS</t>
  </si>
  <si>
    <t>% AVANCE EN TIEMPO</t>
  </si>
  <si>
    <t>%AVANCE DE LA ACTIVIDAD</t>
  </si>
  <si>
    <t>ESTADO</t>
  </si>
  <si>
    <t>RESPONSABLE</t>
  </si>
  <si>
    <t>Festivos 2023</t>
  </si>
  <si>
    <t>domingo</t>
  </si>
  <si>
    <t>Año Nuevo</t>
  </si>
  <si>
    <t>lunes</t>
  </si>
  <si>
    <t>Día de los Reyes Magos</t>
  </si>
  <si>
    <t>Día de San José</t>
  </si>
  <si>
    <t>jueves</t>
  </si>
  <si>
    <t>Jueves Santo</t>
  </si>
  <si>
    <t>viernes</t>
  </si>
  <si>
    <t>Viernes Santo</t>
  </si>
  <si>
    <t>Día del Trabajo</t>
  </si>
  <si>
    <t>Día de la Ascensión</t>
  </si>
  <si>
    <t>Corpus Christi</t>
  </si>
  <si>
    <t>Sagrado Corazón</t>
  </si>
  <si>
    <t>San Pedro y San Pablo</t>
  </si>
  <si>
    <t>Día de la Independencia</t>
  </si>
  <si>
    <t>Batalla de Boyacá</t>
  </si>
  <si>
    <t>Día de la Asunción</t>
  </si>
  <si>
    <t>Celebración del Día de la Raza</t>
  </si>
  <si>
    <t>Día de todos los Santos</t>
  </si>
  <si>
    <t>Independencia de Cartagena</t>
  </si>
  <si>
    <t>Inmaculada Concepción</t>
  </si>
  <si>
    <t>Navidad</t>
  </si>
  <si>
    <t>NOTAS</t>
  </si>
  <si>
    <t>PROYECTO, EVENTO Y/O 
ACTIVIDAD PRINCIPAL</t>
  </si>
  <si>
    <t>DETALLE DEL PROYECTO, 
EVENTO Y/O ACTIVIDAD</t>
  </si>
  <si>
    <t>SOPORTES Y/O EVIDENCIAS</t>
  </si>
  <si>
    <r>
      <t xml:space="preserve">INICIO </t>
    </r>
    <r>
      <rPr>
        <b/>
        <sz val="14"/>
        <color theme="0"/>
        <rFont val="Calibri"/>
        <family val="2"/>
        <scheme val="minor"/>
      </rPr>
      <t>(dd/mm/aaaa)</t>
    </r>
  </si>
  <si>
    <r>
      <t xml:space="preserve">FIN
</t>
    </r>
    <r>
      <rPr>
        <b/>
        <sz val="14"/>
        <color theme="0"/>
        <rFont val="Calibri"/>
        <family val="2"/>
        <scheme val="minor"/>
      </rPr>
      <t>(dd/mm/aaaa)</t>
    </r>
  </si>
  <si>
    <t>AÑO</t>
  </si>
  <si>
    <t>CRONOGRAMA PLAN DE TRABAJO - PLANES MIPG</t>
  </si>
  <si>
    <t>FR-GA-002      Versión: 01     Fecha: 18/10/2023    Página 1 de 1</t>
  </si>
  <si>
    <t>TOTAL DÍAS PARA CUMPLIMIENTO</t>
  </si>
  <si>
    <t>TI</t>
  </si>
  <si>
    <t>Realizar el mantenimiento y soporte de software y hardware para el Instituto de Cultura y Patrimonio de Antioquia.</t>
  </si>
  <si>
    <t>Mantenimiento</t>
  </si>
  <si>
    <t>Impresión</t>
  </si>
  <si>
    <t>Servicio de impresión, fotocopiado y scanner bajo la modalidad de Outsourcing in house, incluyendo hardware, software, administración, insumos (Tóner y repuestos), talento humano, capacitaciones, mantenimiento preventivo y correctivo, para el Instituto de Cultura y Patrimonio de Antioquia.</t>
  </si>
  <si>
    <t>Servicio SICOF</t>
  </si>
  <si>
    <t>Prestación del servicio de soporte y mantenimiento al Software de Control Administrativo y Financiero SICOF en el Instituto de Cultura y Patrimonio de Antioquia.</t>
  </si>
  <si>
    <t>Adquisición bienes</t>
  </si>
  <si>
    <t>Sitio Web</t>
  </si>
  <si>
    <t>Suscripciones Office 365</t>
  </si>
  <si>
    <t>Alojamiento sitio web y Email-Marketing</t>
  </si>
  <si>
    <t>Renovación plataforma colaborativa Microsoft Office 365.</t>
  </si>
  <si>
    <t>Adquisición de bienes tecnológicos (Hardware y software) en desarrollo del proceso de modernización del Instituto de Cultura y Patrimonio de Antioquia.</t>
  </si>
  <si>
    <t>Raúl Restrepo</t>
  </si>
  <si>
    <t>FINANCIEROS,TECNOLOGICOS,HUMANOS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</si>
</sst>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dd/mm/yyyy;@"/>
    <numFmt numFmtId="165" formatCode="ddd\,\ dd/mm/yyyy"/>
    <numFmt numFmtId="166" formatCode="dd"/>
    <numFmt numFmtId="167" formatCode="mmmm"/>
    <numFmt numFmtId="168" formatCode="ddd\,\ dd/mmmm/yyyy"/>
    <numFmt numFmtId="169" formatCode="[$-240A]d&quot; de &quot;mmmm&quot; de &quot;yyyy;@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 tint="-4.9989318521683403E-2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4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33333"/>
      <name val="Open Sans"/>
      <family val="2"/>
    </font>
    <font>
      <u/>
      <sz val="10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345B5F"/>
        <bgColor indexed="64"/>
      </patternFill>
    </fill>
    <fill>
      <patternFill patternType="solid">
        <fgColor rgb="FF579997"/>
        <bgColor indexed="64"/>
      </patternFill>
    </fill>
    <fill>
      <patternFill patternType="solid">
        <fgColor rgb="FFBCA97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/>
      <top style="medium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/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 style="thin">
        <color theme="2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 tint="-0.24994659260841701"/>
      </right>
      <top style="thin">
        <color indexed="64"/>
      </top>
      <bottom/>
      <diagonal/>
    </border>
    <border>
      <left style="thin">
        <color theme="2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medium">
        <color rgb="FFDDDDDD"/>
      </top>
      <bottom/>
      <diagonal/>
    </border>
    <border>
      <left/>
      <right/>
      <top/>
      <bottom style="medium">
        <color rgb="FFDDDDDD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2" tint="-9.9948118533890809E-2"/>
      </top>
      <bottom style="hair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hair">
        <color theme="2" tint="-9.9948118533890809E-2"/>
      </top>
      <bottom style="hair">
        <color theme="2" tint="-9.9948118533890809E-2"/>
      </bottom>
      <diagonal/>
    </border>
    <border>
      <left style="thin">
        <color indexed="64"/>
      </left>
      <right/>
      <top style="hair">
        <color theme="2" tint="-9.9948118533890809E-2"/>
      </top>
      <bottom style="hair">
        <color theme="2" tint="-9.9948118533890809E-2"/>
      </bottom>
      <diagonal/>
    </border>
    <border>
      <left style="thin">
        <color indexed="64"/>
      </left>
      <right style="thin">
        <color theme="2" tint="-0.24994659260841701"/>
      </right>
      <top style="medium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medium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medium">
        <color indexed="64"/>
      </top>
      <bottom style="thin">
        <color theme="2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hair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hair">
        <color theme="1" tint="0.499984740745262"/>
      </bottom>
      <diagonal/>
    </border>
    <border>
      <left/>
      <right style="medium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theme="2" tint="-9.9948118533890809E-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2" tint="-9.9948118533890809E-2"/>
      </top>
      <bottom style="medium">
        <color indexed="64"/>
      </bottom>
      <diagonal/>
    </border>
    <border>
      <left style="thin">
        <color indexed="64"/>
      </left>
      <right/>
      <top style="hair">
        <color theme="2" tint="-9.9948118533890809E-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 style="medium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medium">
        <color indexed="64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/>
      <right/>
      <top style="hair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theme="2" tint="-9.9948118533890809E-2"/>
      </bottom>
      <diagonal/>
    </border>
    <border>
      <left style="thin">
        <color indexed="64"/>
      </left>
      <right style="thin">
        <color indexed="64"/>
      </right>
      <top/>
      <bottom style="hair">
        <color theme="2" tint="-9.9948118533890809E-2"/>
      </bottom>
      <diagonal/>
    </border>
    <border>
      <left style="thin">
        <color indexed="64"/>
      </left>
      <right/>
      <top/>
      <bottom style="hair">
        <color theme="2" tint="-9.9948118533890809E-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2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 wrapText="1"/>
    </xf>
    <xf numFmtId="14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vertical="center"/>
    </xf>
    <xf numFmtId="14" fontId="7" fillId="2" borderId="8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7" fillId="2" borderId="11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9" fontId="7" fillId="2" borderId="11" xfId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14" fontId="10" fillId="2" borderId="15" xfId="0" applyNumberFormat="1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/>
    </xf>
    <xf numFmtId="9" fontId="10" fillId="2" borderId="15" xfId="1" applyFont="1" applyFill="1" applyBorder="1" applyAlignment="1">
      <alignment horizontal="center" vertical="center" wrapText="1"/>
    </xf>
    <xf numFmtId="14" fontId="11" fillId="0" borderId="0" xfId="0" applyNumberFormat="1" applyFont="1" applyAlignment="1">
      <alignment horizontal="center" vertical="center"/>
    </xf>
    <xf numFmtId="166" fontId="16" fillId="5" borderId="18" xfId="0" applyNumberFormat="1" applyFont="1" applyFill="1" applyBorder="1" applyAlignment="1">
      <alignment horizontal="center" vertical="center" textRotation="90"/>
    </xf>
    <xf numFmtId="0" fontId="11" fillId="0" borderId="26" xfId="0" applyFont="1" applyBorder="1" applyAlignment="1">
      <alignment horizontal="center" vertical="center"/>
    </xf>
    <xf numFmtId="0" fontId="12" fillId="0" borderId="26" xfId="0" applyFont="1" applyBorder="1" applyAlignment="1">
      <alignment horizontal="left" vertical="center" wrapText="1"/>
    </xf>
    <xf numFmtId="164" fontId="11" fillId="0" borderId="27" xfId="0" applyNumberFormat="1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9" xfId="0" applyFont="1" applyBorder="1" applyAlignment="1">
      <alignment horizontal="right" vertical="center" wrapText="1"/>
    </xf>
    <xf numFmtId="164" fontId="11" fillId="0" borderId="30" xfId="0" applyNumberFormat="1" applyFont="1" applyBorder="1" applyAlignment="1">
      <alignment horizontal="center" vertical="center"/>
    </xf>
    <xf numFmtId="9" fontId="11" fillId="0" borderId="29" xfId="1" applyFont="1" applyBorder="1" applyAlignment="1">
      <alignment horizontal="center" vertical="center"/>
    </xf>
    <xf numFmtId="0" fontId="12" fillId="0" borderId="29" xfId="0" applyFont="1" applyBorder="1" applyAlignment="1">
      <alignment horizontal="left" vertical="center" wrapText="1"/>
    </xf>
    <xf numFmtId="164" fontId="11" fillId="0" borderId="30" xfId="0" applyNumberFormat="1" applyFont="1" applyBorder="1" applyAlignment="1">
      <alignment horizontal="left" vertical="center"/>
    </xf>
    <xf numFmtId="166" fontId="16" fillId="5" borderId="19" xfId="0" applyNumberFormat="1" applyFont="1" applyFill="1" applyBorder="1" applyAlignment="1">
      <alignment horizontal="center" vertical="center" textRotation="90"/>
    </xf>
    <xf numFmtId="0" fontId="11" fillId="0" borderId="31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left" vertical="center" wrapText="1"/>
    </xf>
    <xf numFmtId="166" fontId="16" fillId="5" borderId="32" xfId="0" applyNumberFormat="1" applyFont="1" applyFill="1" applyBorder="1" applyAlignment="1">
      <alignment horizontal="center" vertical="center" textRotation="90"/>
    </xf>
    <xf numFmtId="166" fontId="16" fillId="5" borderId="20" xfId="0" applyNumberFormat="1" applyFont="1" applyFill="1" applyBorder="1" applyAlignment="1">
      <alignment horizontal="center" vertical="center" textRotation="90"/>
    </xf>
    <xf numFmtId="166" fontId="16" fillId="5" borderId="34" xfId="0" applyNumberFormat="1" applyFont="1" applyFill="1" applyBorder="1" applyAlignment="1">
      <alignment horizontal="center" vertical="center" textRotation="90"/>
    </xf>
    <xf numFmtId="0" fontId="11" fillId="0" borderId="36" xfId="0" applyFont="1" applyBorder="1"/>
    <xf numFmtId="0" fontId="11" fillId="0" borderId="37" xfId="0" applyFont="1" applyBorder="1"/>
    <xf numFmtId="0" fontId="11" fillId="0" borderId="38" xfId="0" applyFont="1" applyBorder="1"/>
    <xf numFmtId="0" fontId="11" fillId="0" borderId="37" xfId="0" applyFont="1" applyBorder="1" applyAlignment="1">
      <alignment horizontal="left"/>
    </xf>
    <xf numFmtId="0" fontId="11" fillId="0" borderId="38" xfId="0" applyFont="1" applyBorder="1" applyAlignment="1">
      <alignment horizontal="left"/>
    </xf>
    <xf numFmtId="1" fontId="0" fillId="0" borderId="0" xfId="0" applyNumberFormat="1" applyAlignment="1">
      <alignment horizontal="center" vertical="center"/>
    </xf>
    <xf numFmtId="10" fontId="11" fillId="0" borderId="28" xfId="1" applyNumberFormat="1" applyFont="1" applyBorder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10" fontId="5" fillId="6" borderId="18" xfId="1" applyNumberFormat="1" applyFont="1" applyFill="1" applyBorder="1" applyAlignment="1">
      <alignment horizontal="center" vertical="center"/>
    </xf>
    <xf numFmtId="10" fontId="7" fillId="2" borderId="11" xfId="1" applyNumberFormat="1" applyFont="1" applyFill="1" applyBorder="1" applyAlignment="1">
      <alignment horizontal="center" vertical="center"/>
    </xf>
    <xf numFmtId="10" fontId="10" fillId="2" borderId="16" xfId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10" fontId="2" fillId="0" borderId="0" xfId="1" applyNumberFormat="1" applyFont="1" applyFill="1" applyBorder="1" applyAlignment="1">
      <alignment horizontal="center" vertical="center"/>
    </xf>
    <xf numFmtId="10" fontId="0" fillId="0" borderId="0" xfId="1" applyNumberFormat="1" applyFont="1" applyBorder="1" applyAlignment="1">
      <alignment horizontal="center" vertical="center"/>
    </xf>
    <xf numFmtId="1" fontId="21" fillId="0" borderId="0" xfId="1" applyNumberFormat="1" applyFont="1" applyBorder="1" applyAlignment="1">
      <alignment horizontal="center" vertical="center"/>
    </xf>
    <xf numFmtId="9" fontId="21" fillId="0" borderId="0" xfId="1" applyFont="1" applyBorder="1" applyAlignment="1">
      <alignment horizontal="center" vertical="center"/>
    </xf>
    <xf numFmtId="0" fontId="17" fillId="8" borderId="14" xfId="0" applyFont="1" applyFill="1" applyBorder="1" applyAlignment="1">
      <alignment horizontal="center" vertical="center"/>
    </xf>
    <xf numFmtId="0" fontId="17" fillId="8" borderId="21" xfId="0" applyFont="1" applyFill="1" applyBorder="1" applyAlignment="1">
      <alignment horizontal="center" vertical="center"/>
    </xf>
    <xf numFmtId="0" fontId="17" fillId="8" borderId="35" xfId="0" applyFont="1" applyFill="1" applyBorder="1" applyAlignment="1">
      <alignment horizontal="center" vertical="center"/>
    </xf>
    <xf numFmtId="0" fontId="17" fillId="8" borderId="33" xfId="0" applyFont="1" applyFill="1" applyBorder="1" applyAlignment="1">
      <alignment horizontal="center" vertical="center"/>
    </xf>
    <xf numFmtId="0" fontId="17" fillId="8" borderId="22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vertical="center" wrapText="1"/>
    </xf>
    <xf numFmtId="0" fontId="9" fillId="8" borderId="25" xfId="0" applyFont="1" applyFill="1" applyBorder="1" applyAlignment="1">
      <alignment vertical="center" wrapText="1"/>
    </xf>
    <xf numFmtId="167" fontId="9" fillId="8" borderId="25" xfId="0" applyNumberFormat="1" applyFont="1" applyFill="1" applyBorder="1" applyAlignment="1">
      <alignment vertical="center" wrapText="1"/>
    </xf>
    <xf numFmtId="167" fontId="9" fillId="8" borderId="19" xfId="0" applyNumberFormat="1" applyFont="1" applyFill="1" applyBorder="1" applyAlignment="1">
      <alignment vertical="center" wrapText="1"/>
    </xf>
    <xf numFmtId="9" fontId="11" fillId="0" borderId="29" xfId="1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 wrapText="1"/>
      <protection locked="0"/>
    </xf>
    <xf numFmtId="0" fontId="11" fillId="0" borderId="28" xfId="0" applyFont="1" applyBorder="1" applyAlignment="1" applyProtection="1">
      <alignment horizontal="center" vertical="center"/>
      <protection hidden="1"/>
    </xf>
    <xf numFmtId="0" fontId="11" fillId="0" borderId="29" xfId="0" applyFont="1" applyBorder="1" applyAlignment="1" applyProtection="1">
      <alignment horizontal="center" vertical="center"/>
      <protection hidden="1"/>
    </xf>
    <xf numFmtId="9" fontId="21" fillId="0" borderId="0" xfId="1" applyFont="1" applyBorder="1" applyAlignment="1" applyProtection="1">
      <alignment horizontal="center" vertical="center"/>
      <protection hidden="1"/>
    </xf>
    <xf numFmtId="14" fontId="26" fillId="9" borderId="40" xfId="0" applyNumberFormat="1" applyFont="1" applyFill="1" applyBorder="1" applyAlignment="1">
      <alignment horizontal="left" vertical="top" wrapText="1"/>
    </xf>
    <xf numFmtId="0" fontId="26" fillId="9" borderId="40" xfId="0" applyFont="1" applyFill="1" applyBorder="1" applyAlignment="1">
      <alignment horizontal="left" vertical="top" wrapText="1"/>
    </xf>
    <xf numFmtId="0" fontId="24" fillId="0" borderId="0" xfId="0" applyFont="1"/>
    <xf numFmtId="0" fontId="27" fillId="9" borderId="40" xfId="2" applyFont="1" applyFill="1" applyBorder="1" applyAlignment="1">
      <alignment horizontal="left" vertical="top" wrapText="1"/>
    </xf>
    <xf numFmtId="9" fontId="11" fillId="0" borderId="28" xfId="1" applyFont="1" applyBorder="1" applyAlignment="1" applyProtection="1">
      <alignment horizontal="center" vertical="center"/>
      <protection hidden="1"/>
    </xf>
    <xf numFmtId="0" fontId="28" fillId="0" borderId="29" xfId="0" applyFont="1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1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horizontal="right" vertical="center" wrapText="1"/>
      <protection hidden="1"/>
    </xf>
    <xf numFmtId="10" fontId="0" fillId="0" borderId="0" xfId="1" applyNumberFormat="1" applyFont="1" applyBorder="1" applyAlignment="1" applyProtection="1">
      <alignment horizontal="center" vertical="center"/>
      <protection hidden="1"/>
    </xf>
    <xf numFmtId="9" fontId="0" fillId="0" borderId="0" xfId="1" applyFont="1" applyBorder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9" fontId="0" fillId="0" borderId="0" xfId="1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14" fontId="11" fillId="0" borderId="0" xfId="0" applyNumberFormat="1" applyFont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9" fontId="5" fillId="6" borderId="14" xfId="1" applyFont="1" applyFill="1" applyBorder="1" applyAlignment="1" applyProtection="1">
      <alignment horizontal="center" vertical="center"/>
      <protection hidden="1"/>
    </xf>
    <xf numFmtId="0" fontId="11" fillId="0" borderId="36" xfId="0" applyFont="1" applyBorder="1" applyProtection="1">
      <protection hidden="1"/>
    </xf>
    <xf numFmtId="0" fontId="11" fillId="0" borderId="37" xfId="0" applyFont="1" applyBorder="1" applyProtection="1">
      <protection hidden="1"/>
    </xf>
    <xf numFmtId="0" fontId="11" fillId="0" borderId="43" xfId="0" applyFont="1" applyBorder="1" applyProtection="1">
      <protection hidden="1"/>
    </xf>
    <xf numFmtId="0" fontId="11" fillId="0" borderId="42" xfId="0" applyFont="1" applyBorder="1" applyProtection="1">
      <protection hidden="1"/>
    </xf>
    <xf numFmtId="0" fontId="11" fillId="0" borderId="0" xfId="0" applyFont="1" applyProtection="1">
      <protection hidden="1"/>
    </xf>
    <xf numFmtId="0" fontId="11" fillId="0" borderId="0" xfId="0" applyFont="1" applyAlignment="1" applyProtection="1">
      <alignment horizontal="left"/>
      <protection hidden="1"/>
    </xf>
    <xf numFmtId="9" fontId="4" fillId="0" borderId="0" xfId="1" applyFont="1" applyBorder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horizontal="center" vertical="center" wrapText="1"/>
      <protection hidden="1"/>
    </xf>
    <xf numFmtId="14" fontId="24" fillId="0" borderId="0" xfId="0" applyNumberFormat="1" applyFont="1" applyAlignment="1" applyProtection="1">
      <alignment horizontal="center" vertical="center" wrapText="1"/>
      <protection hidden="1"/>
    </xf>
    <xf numFmtId="1" fontId="35" fillId="5" borderId="46" xfId="0" applyNumberFormat="1" applyFont="1" applyFill="1" applyBorder="1" applyAlignment="1" applyProtection="1">
      <alignment horizontal="center" vertical="center" wrapText="1"/>
      <protection locked="0"/>
    </xf>
    <xf numFmtId="14" fontId="24" fillId="0" borderId="0" xfId="1" applyNumberFormat="1" applyFont="1" applyAlignment="1" applyProtection="1">
      <alignment horizontal="center" vertical="center" wrapText="1"/>
      <protection hidden="1"/>
    </xf>
    <xf numFmtId="1" fontId="4" fillId="0" borderId="0" xfId="1" applyNumberFormat="1" applyFont="1" applyBorder="1" applyAlignment="1" applyProtection="1">
      <alignment horizontal="center" vertical="center" wrapText="1"/>
      <protection hidden="1"/>
    </xf>
    <xf numFmtId="14" fontId="31" fillId="0" borderId="0" xfId="1" applyNumberFormat="1" applyFont="1" applyFill="1" applyBorder="1" applyAlignment="1" applyProtection="1">
      <alignment horizontal="center" vertical="center" wrapText="1"/>
      <protection hidden="1"/>
    </xf>
    <xf numFmtId="9" fontId="22" fillId="0" borderId="0" xfId="1" applyFont="1" applyFill="1" applyAlignment="1" applyProtection="1">
      <alignment horizontal="center" vertical="center"/>
      <protection hidden="1"/>
    </xf>
    <xf numFmtId="167" fontId="4" fillId="0" borderId="0" xfId="0" applyNumberFormat="1" applyFont="1" applyAlignment="1" applyProtection="1">
      <alignment vertical="center" wrapText="1"/>
      <protection hidden="1"/>
    </xf>
    <xf numFmtId="9" fontId="22" fillId="0" borderId="0" xfId="1" applyFont="1" applyFill="1" applyAlignment="1" applyProtection="1">
      <alignment vertical="center"/>
      <protection hidden="1"/>
    </xf>
    <xf numFmtId="0" fontId="37" fillId="0" borderId="0" xfId="0" applyFont="1" applyAlignment="1" applyProtection="1">
      <alignment vertical="center"/>
      <protection hidden="1"/>
    </xf>
    <xf numFmtId="0" fontId="11" fillId="0" borderId="50" xfId="0" applyFont="1" applyBorder="1" applyAlignment="1" applyProtection="1">
      <alignment horizontal="center" vertical="center"/>
      <protection locked="0"/>
    </xf>
    <xf numFmtId="169" fontId="24" fillId="0" borderId="52" xfId="0" applyNumberFormat="1" applyFont="1" applyBorder="1" applyAlignment="1" applyProtection="1">
      <alignment horizontal="center" vertical="center" wrapText="1"/>
      <protection locked="0"/>
    </xf>
    <xf numFmtId="169" fontId="24" fillId="0" borderId="51" xfId="0" applyNumberFormat="1" applyFont="1" applyBorder="1" applyAlignment="1" applyProtection="1">
      <alignment horizontal="center" vertical="center" wrapText="1"/>
      <protection locked="0"/>
    </xf>
    <xf numFmtId="0" fontId="11" fillId="0" borderId="39" xfId="0" applyFont="1" applyBorder="1" applyAlignment="1" applyProtection="1">
      <alignment horizontal="left" wrapText="1"/>
      <protection hidden="1"/>
    </xf>
    <xf numFmtId="0" fontId="11" fillId="0" borderId="51" xfId="0" applyFont="1" applyBorder="1" applyAlignment="1" applyProtection="1">
      <alignment horizontal="justify" vertical="center" wrapText="1"/>
      <protection locked="0"/>
    </xf>
    <xf numFmtId="0" fontId="11" fillId="0" borderId="52" xfId="0" applyFont="1" applyBorder="1" applyAlignment="1" applyProtection="1">
      <alignment horizontal="justify" vertical="center" wrapText="1"/>
      <protection locked="0"/>
    </xf>
    <xf numFmtId="0" fontId="29" fillId="0" borderId="51" xfId="0" applyFont="1" applyBorder="1" applyAlignment="1" applyProtection="1">
      <alignment horizontal="justify" vertical="center" wrapText="1"/>
      <protection locked="0"/>
    </xf>
    <xf numFmtId="0" fontId="29" fillId="0" borderId="52" xfId="0" applyFont="1" applyBorder="1" applyAlignment="1" applyProtection="1">
      <alignment horizontal="justify" vertical="center" wrapText="1"/>
      <protection locked="0"/>
    </xf>
    <xf numFmtId="0" fontId="11" fillId="0" borderId="53" xfId="0" applyFont="1" applyBorder="1" applyProtection="1">
      <protection hidden="1"/>
    </xf>
    <xf numFmtId="0" fontId="11" fillId="0" borderId="54" xfId="0" applyFont="1" applyBorder="1" applyProtection="1">
      <protection hidden="1"/>
    </xf>
    <xf numFmtId="0" fontId="11" fillId="0" borderId="55" xfId="0" applyFont="1" applyBorder="1" applyProtection="1">
      <protection hidden="1"/>
    </xf>
    <xf numFmtId="0" fontId="11" fillId="0" borderId="56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60" xfId="0" applyFont="1" applyBorder="1" applyProtection="1">
      <protection hidden="1"/>
    </xf>
    <xf numFmtId="0" fontId="11" fillId="0" borderId="60" xfId="0" applyFont="1" applyBorder="1" applyAlignment="1" applyProtection="1">
      <alignment horizontal="left"/>
      <protection hidden="1"/>
    </xf>
    <xf numFmtId="0" fontId="11" fillId="0" borderId="60" xfId="0" applyFont="1" applyBorder="1" applyAlignment="1" applyProtection="1">
      <alignment wrapText="1"/>
      <protection hidden="1"/>
    </xf>
    <xf numFmtId="0" fontId="11" fillId="0" borderId="61" xfId="0" applyFont="1" applyBorder="1" applyAlignment="1" applyProtection="1">
      <alignment horizontal="center" vertical="center"/>
      <protection locked="0"/>
    </xf>
    <xf numFmtId="0" fontId="11" fillId="0" borderId="62" xfId="0" applyFont="1" applyBorder="1" applyAlignment="1" applyProtection="1">
      <alignment horizontal="justify" vertical="center" wrapText="1"/>
      <protection locked="0"/>
    </xf>
    <xf numFmtId="0" fontId="11" fillId="0" borderId="63" xfId="0" applyFont="1" applyBorder="1" applyAlignment="1" applyProtection="1">
      <alignment horizontal="justify" vertical="center" wrapText="1"/>
      <protection locked="0"/>
    </xf>
    <xf numFmtId="169" fontId="24" fillId="0" borderId="63" xfId="0" applyNumberFormat="1" applyFont="1" applyBorder="1" applyAlignment="1" applyProtection="1">
      <alignment horizontal="center" vertical="center" wrapText="1"/>
      <protection locked="0"/>
    </xf>
    <xf numFmtId="169" fontId="24" fillId="0" borderId="62" xfId="0" applyNumberFormat="1" applyFont="1" applyBorder="1" applyAlignment="1" applyProtection="1">
      <alignment horizontal="center" vertical="center" wrapText="1"/>
      <protection locked="0"/>
    </xf>
    <xf numFmtId="0" fontId="11" fillId="0" borderId="64" xfId="0" applyFont="1" applyBorder="1" applyAlignment="1" applyProtection="1">
      <alignment horizontal="center" vertical="center"/>
      <protection hidden="1"/>
    </xf>
    <xf numFmtId="9" fontId="11" fillId="0" borderId="16" xfId="1" applyFont="1" applyBorder="1" applyAlignment="1" applyProtection="1">
      <alignment horizontal="center" vertical="center"/>
      <protection hidden="1"/>
    </xf>
    <xf numFmtId="9" fontId="11" fillId="0" borderId="64" xfId="1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hidden="1"/>
    </xf>
    <xf numFmtId="0" fontId="28" fillId="0" borderId="64" xfId="0" applyFont="1" applyBorder="1" applyAlignment="1" applyProtection="1">
      <alignment horizontal="center" vertical="center" wrapText="1"/>
      <protection locked="0"/>
    </xf>
    <xf numFmtId="0" fontId="11" fillId="0" borderId="64" xfId="0" applyFont="1" applyBorder="1" applyAlignment="1" applyProtection="1">
      <alignment horizontal="center" vertical="center" wrapText="1"/>
      <protection locked="0"/>
    </xf>
    <xf numFmtId="0" fontId="11" fillId="0" borderId="65" xfId="0" applyFont="1" applyBorder="1" applyProtection="1">
      <protection hidden="1"/>
    </xf>
    <xf numFmtId="0" fontId="11" fillId="0" borderId="66" xfId="0" applyFont="1" applyBorder="1" applyProtection="1">
      <protection hidden="1"/>
    </xf>
    <xf numFmtId="0" fontId="11" fillId="0" borderId="67" xfId="0" applyFont="1" applyBorder="1" applyProtection="1">
      <protection hidden="1"/>
    </xf>
    <xf numFmtId="0" fontId="11" fillId="0" borderId="68" xfId="0" applyFont="1" applyBorder="1" applyProtection="1">
      <protection hidden="1"/>
    </xf>
    <xf numFmtId="0" fontId="11" fillId="0" borderId="70" xfId="0" applyFont="1" applyBorder="1" applyAlignment="1" applyProtection="1">
      <alignment wrapText="1"/>
      <protection hidden="1"/>
    </xf>
    <xf numFmtId="167" fontId="9" fillId="8" borderId="0" xfId="0" applyNumberFormat="1" applyFont="1" applyFill="1" applyAlignment="1" applyProtection="1">
      <alignment horizontal="center" vertical="center" wrapText="1"/>
      <protection hidden="1"/>
    </xf>
    <xf numFmtId="0" fontId="7" fillId="11" borderId="8" xfId="0" applyFont="1" applyFill="1" applyBorder="1" applyAlignment="1" applyProtection="1">
      <alignment horizontal="center" wrapText="1"/>
      <protection hidden="1"/>
    </xf>
    <xf numFmtId="14" fontId="32" fillId="11" borderId="8" xfId="0" applyNumberFormat="1" applyFont="1" applyFill="1" applyBorder="1" applyAlignment="1" applyProtection="1">
      <alignment horizontal="center" wrapText="1"/>
      <protection hidden="1"/>
    </xf>
    <xf numFmtId="0" fontId="7" fillId="11" borderId="8" xfId="0" applyFont="1" applyFill="1" applyBorder="1" applyAlignment="1" applyProtection="1">
      <alignment horizontal="center"/>
      <protection hidden="1"/>
    </xf>
    <xf numFmtId="9" fontId="7" fillId="11" borderId="8" xfId="1" applyFont="1" applyFill="1" applyBorder="1" applyAlignment="1" applyProtection="1">
      <alignment horizontal="center"/>
      <protection hidden="1"/>
    </xf>
    <xf numFmtId="0" fontId="7" fillId="11" borderId="44" xfId="0" applyFont="1" applyFill="1" applyBorder="1" applyAlignment="1" applyProtection="1">
      <alignment horizontal="center"/>
      <protection hidden="1"/>
    </xf>
    <xf numFmtId="0" fontId="7" fillId="11" borderId="0" xfId="0" applyFont="1" applyFill="1" applyAlignment="1" applyProtection="1">
      <alignment horizontal="center" wrapText="1"/>
      <protection hidden="1"/>
    </xf>
    <xf numFmtId="168" fontId="2" fillId="8" borderId="25" xfId="0" applyNumberFormat="1" applyFont="1" applyFill="1" applyBorder="1" applyProtection="1">
      <protection hidden="1"/>
    </xf>
    <xf numFmtId="0" fontId="7" fillId="11" borderId="11" xfId="0" applyFont="1" applyFill="1" applyBorder="1" applyAlignment="1" applyProtection="1">
      <alignment horizontal="center" wrapText="1"/>
      <protection hidden="1"/>
    </xf>
    <xf numFmtId="14" fontId="32" fillId="11" borderId="11" xfId="0" applyNumberFormat="1" applyFont="1" applyFill="1" applyBorder="1" applyAlignment="1" applyProtection="1">
      <alignment horizontal="center" wrapText="1"/>
      <protection hidden="1"/>
    </xf>
    <xf numFmtId="0" fontId="7" fillId="11" borderId="11" xfId="0" applyFont="1" applyFill="1" applyBorder="1" applyAlignment="1" applyProtection="1">
      <alignment horizontal="center"/>
      <protection hidden="1"/>
    </xf>
    <xf numFmtId="9" fontId="7" fillId="11" borderId="11" xfId="1" applyFont="1" applyFill="1" applyBorder="1" applyAlignment="1" applyProtection="1">
      <alignment horizontal="center"/>
      <protection hidden="1"/>
    </xf>
    <xf numFmtId="0" fontId="7" fillId="11" borderId="10" xfId="0" applyFont="1" applyFill="1" applyBorder="1" applyAlignment="1" applyProtection="1">
      <alignment horizontal="center"/>
      <protection hidden="1"/>
    </xf>
    <xf numFmtId="166" fontId="16" fillId="5" borderId="19" xfId="0" applyNumberFormat="1" applyFont="1" applyFill="1" applyBorder="1" applyAlignment="1" applyProtection="1">
      <alignment horizontal="center" textRotation="90"/>
      <protection hidden="1"/>
    </xf>
    <xf numFmtId="166" fontId="16" fillId="5" borderId="18" xfId="0" applyNumberFormat="1" applyFont="1" applyFill="1" applyBorder="1" applyAlignment="1" applyProtection="1">
      <alignment horizontal="center" textRotation="90"/>
      <protection hidden="1"/>
    </xf>
    <xf numFmtId="166" fontId="16" fillId="5" borderId="20" xfId="0" applyNumberFormat="1" applyFont="1" applyFill="1" applyBorder="1" applyAlignment="1" applyProtection="1">
      <alignment horizontal="center" textRotation="90"/>
      <protection hidden="1"/>
    </xf>
    <xf numFmtId="166" fontId="16" fillId="5" borderId="34" xfId="0" applyNumberFormat="1" applyFont="1" applyFill="1" applyBorder="1" applyAlignment="1" applyProtection="1">
      <alignment horizontal="center" textRotation="90"/>
      <protection hidden="1"/>
    </xf>
    <xf numFmtId="166" fontId="16" fillId="5" borderId="32" xfId="0" applyNumberFormat="1" applyFont="1" applyFill="1" applyBorder="1" applyAlignment="1" applyProtection="1">
      <alignment horizontal="center" textRotation="90"/>
      <protection hidden="1"/>
    </xf>
    <xf numFmtId="0" fontId="13" fillId="11" borderId="10" xfId="0" applyFont="1" applyFill="1" applyBorder="1" applyAlignment="1" applyProtection="1">
      <alignment horizontal="center" wrapText="1"/>
      <protection hidden="1"/>
    </xf>
    <xf numFmtId="0" fontId="10" fillId="11" borderId="10" xfId="0" applyFont="1" applyFill="1" applyBorder="1" applyAlignment="1" applyProtection="1">
      <alignment horizontal="center" wrapText="1"/>
      <protection hidden="1"/>
    </xf>
    <xf numFmtId="0" fontId="10" fillId="11" borderId="11" xfId="0" applyFont="1" applyFill="1" applyBorder="1" applyAlignment="1" applyProtection="1">
      <alignment horizontal="center" wrapText="1"/>
      <protection hidden="1"/>
    </xf>
    <xf numFmtId="14" fontId="8" fillId="11" borderId="11" xfId="0" applyNumberFormat="1" applyFont="1" applyFill="1" applyBorder="1" applyAlignment="1" applyProtection="1">
      <alignment horizontal="center" wrapText="1"/>
      <protection hidden="1"/>
    </xf>
    <xf numFmtId="9" fontId="10" fillId="11" borderId="10" xfId="1" applyFont="1" applyFill="1" applyBorder="1" applyAlignment="1" applyProtection="1">
      <alignment horizontal="center" wrapText="1"/>
      <protection hidden="1"/>
    </xf>
    <xf numFmtId="9" fontId="10" fillId="11" borderId="11" xfId="1" applyFont="1" applyFill="1" applyBorder="1" applyAlignment="1" applyProtection="1">
      <alignment horizontal="center" wrapText="1"/>
      <protection hidden="1"/>
    </xf>
    <xf numFmtId="0" fontId="10" fillId="11" borderId="10" xfId="0" applyFont="1" applyFill="1" applyBorder="1" applyAlignment="1" applyProtection="1">
      <alignment horizontal="center"/>
      <protection hidden="1"/>
    </xf>
    <xf numFmtId="0" fontId="10" fillId="11" borderId="12" xfId="0" applyFont="1" applyFill="1" applyBorder="1" applyAlignment="1" applyProtection="1">
      <alignment horizontal="center" wrapText="1"/>
      <protection hidden="1"/>
    </xf>
    <xf numFmtId="0" fontId="34" fillId="11" borderId="0" xfId="0" applyFont="1" applyFill="1" applyAlignment="1" applyProtection="1">
      <alignment horizontal="center" wrapText="1"/>
      <protection hidden="1"/>
    </xf>
    <xf numFmtId="0" fontId="17" fillId="8" borderId="22" xfId="0" applyFont="1" applyFill="1" applyBorder="1" applyAlignment="1" applyProtection="1">
      <alignment horizontal="center"/>
      <protection hidden="1"/>
    </xf>
    <xf numFmtId="0" fontId="17" fillId="8" borderId="14" xfId="0" applyFont="1" applyFill="1" applyBorder="1" applyAlignment="1" applyProtection="1">
      <alignment horizontal="center"/>
      <protection hidden="1"/>
    </xf>
    <xf numFmtId="0" fontId="17" fillId="8" borderId="21" xfId="0" applyFont="1" applyFill="1" applyBorder="1" applyAlignment="1" applyProtection="1">
      <alignment horizontal="center"/>
      <protection hidden="1"/>
    </xf>
    <xf numFmtId="0" fontId="17" fillId="8" borderId="35" xfId="0" applyFont="1" applyFill="1" applyBorder="1" applyAlignment="1" applyProtection="1">
      <alignment horizontal="center"/>
      <protection hidden="1"/>
    </xf>
    <xf numFmtId="0" fontId="17" fillId="8" borderId="33" xfId="0" applyFont="1" applyFill="1" applyBorder="1" applyAlignment="1" applyProtection="1">
      <alignment horizontal="center"/>
      <protection hidden="1"/>
    </xf>
    <xf numFmtId="0" fontId="7" fillId="11" borderId="44" xfId="0" applyFont="1" applyFill="1" applyBorder="1" applyAlignment="1" applyProtection="1">
      <alignment wrapText="1"/>
      <protection hidden="1"/>
    </xf>
    <xf numFmtId="0" fontId="7" fillId="11" borderId="10" xfId="0" applyFont="1" applyFill="1" applyBorder="1" applyAlignment="1" applyProtection="1">
      <alignment wrapText="1"/>
      <protection hidden="1"/>
    </xf>
    <xf numFmtId="0" fontId="11" fillId="0" borderId="71" xfId="0" applyFont="1" applyBorder="1" applyAlignment="1" applyProtection="1">
      <alignment horizontal="center" vertical="center"/>
      <protection locked="0"/>
    </xf>
    <xf numFmtId="0" fontId="11" fillId="0" borderId="72" xfId="0" applyFont="1" applyBorder="1" applyAlignment="1" applyProtection="1">
      <alignment horizontal="justify" vertical="center" wrapText="1"/>
      <protection locked="0"/>
    </xf>
    <xf numFmtId="0" fontId="11" fillId="0" borderId="73" xfId="0" applyFont="1" applyBorder="1" applyAlignment="1" applyProtection="1">
      <alignment horizontal="justify" vertical="center" wrapText="1"/>
      <protection locked="0"/>
    </xf>
    <xf numFmtId="169" fontId="24" fillId="0" borderId="73" xfId="0" applyNumberFormat="1" applyFont="1" applyBorder="1" applyAlignment="1" applyProtection="1">
      <alignment horizontal="center" vertical="center" wrapText="1"/>
      <protection locked="0"/>
    </xf>
    <xf numFmtId="169" fontId="24" fillId="0" borderId="72" xfId="0" applyNumberFormat="1" applyFont="1" applyBorder="1" applyAlignment="1" applyProtection="1">
      <alignment horizontal="center" vertical="center" wrapText="1"/>
      <protection locked="0"/>
    </xf>
    <xf numFmtId="9" fontId="11" fillId="0" borderId="28" xfId="1" applyFont="1" applyBorder="1" applyAlignment="1" applyProtection="1">
      <alignment horizontal="center" vertical="center"/>
      <protection locked="0"/>
    </xf>
    <xf numFmtId="0" fontId="28" fillId="0" borderId="28" xfId="0" applyFont="1" applyBorder="1" applyAlignment="1" applyProtection="1">
      <alignment horizontal="center" vertical="center" wrapText="1"/>
      <protection locked="0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0" fontId="38" fillId="0" borderId="18" xfId="0" applyFont="1" applyBorder="1" applyAlignment="1" applyProtection="1">
      <alignment horizontal="center" vertical="center"/>
      <protection locked="0"/>
    </xf>
    <xf numFmtId="0" fontId="38" fillId="0" borderId="18" xfId="0" applyFont="1" applyBorder="1" applyAlignment="1" applyProtection="1">
      <alignment horizontal="center" vertical="center" wrapText="1"/>
      <protection locked="0"/>
    </xf>
    <xf numFmtId="169" fontId="38" fillId="0" borderId="18" xfId="0" applyNumberFormat="1" applyFont="1" applyBorder="1" applyAlignment="1" applyProtection="1">
      <alignment horizontal="center" vertical="center" wrapText="1"/>
      <protection locked="0"/>
    </xf>
    <xf numFmtId="0" fontId="38" fillId="0" borderId="18" xfId="0" applyFont="1" applyBorder="1" applyAlignment="1" applyProtection="1">
      <alignment horizontal="center" vertical="center"/>
      <protection hidden="1"/>
    </xf>
    <xf numFmtId="9" fontId="38" fillId="0" borderId="18" xfId="1" applyFont="1" applyBorder="1" applyAlignment="1" applyProtection="1">
      <alignment horizontal="center" vertical="center"/>
      <protection hidden="1"/>
    </xf>
    <xf numFmtId="10" fontId="38" fillId="0" borderId="18" xfId="1" applyNumberFormat="1" applyFont="1" applyBorder="1" applyAlignment="1" applyProtection="1">
      <alignment horizontal="center" vertical="center"/>
      <protection locked="0"/>
    </xf>
    <xf numFmtId="0" fontId="38" fillId="0" borderId="18" xfId="0" applyFont="1" applyBorder="1" applyAlignment="1">
      <alignment horizontal="center" vertical="center" wrapText="1"/>
    </xf>
    <xf numFmtId="9" fontId="38" fillId="0" borderId="18" xfId="1" applyFont="1" applyBorder="1" applyAlignment="1" applyProtection="1">
      <alignment horizontal="center" vertical="center"/>
      <protection locked="0"/>
    </xf>
    <xf numFmtId="0" fontId="30" fillId="11" borderId="45" xfId="0" applyFont="1" applyFill="1" applyBorder="1" applyAlignment="1" applyProtection="1">
      <alignment horizontal="center" wrapText="1"/>
      <protection hidden="1"/>
    </xf>
    <xf numFmtId="0" fontId="30" fillId="11" borderId="12" xfId="0" applyFont="1" applyFill="1" applyBorder="1" applyAlignment="1" applyProtection="1">
      <alignment horizontal="center" wrapText="1"/>
      <protection hidden="1"/>
    </xf>
    <xf numFmtId="168" fontId="2" fillId="8" borderId="25" xfId="0" applyNumberFormat="1" applyFont="1" applyFill="1" applyBorder="1" applyAlignment="1" applyProtection="1">
      <alignment horizontal="center"/>
      <protection hidden="1"/>
    </xf>
    <xf numFmtId="168" fontId="2" fillId="8" borderId="19" xfId="0" applyNumberFormat="1" applyFont="1" applyFill="1" applyBorder="1" applyAlignment="1" applyProtection="1">
      <alignment horizont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9" fontId="21" fillId="0" borderId="0" xfId="1" applyFont="1" applyFill="1" applyBorder="1" applyAlignment="1" applyProtection="1">
      <alignment horizontal="right" vertical="center" wrapText="1"/>
      <protection hidden="1"/>
    </xf>
    <xf numFmtId="0" fontId="36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37" fillId="12" borderId="47" xfId="0" applyFont="1" applyFill="1" applyBorder="1" applyAlignment="1" applyProtection="1">
      <alignment horizontal="center" vertical="center"/>
      <protection locked="0"/>
    </xf>
    <xf numFmtId="0" fontId="37" fillId="12" borderId="48" xfId="0" applyFont="1" applyFill="1" applyBorder="1" applyAlignment="1" applyProtection="1">
      <alignment horizontal="center" vertical="center"/>
      <protection locked="0"/>
    </xf>
    <xf numFmtId="0" fontId="37" fillId="12" borderId="49" xfId="0" applyFont="1" applyFill="1" applyBorder="1" applyAlignment="1" applyProtection="1">
      <alignment horizontal="center" vertical="center"/>
      <protection locked="0"/>
    </xf>
    <xf numFmtId="0" fontId="7" fillId="11" borderId="44" xfId="0" applyFont="1" applyFill="1" applyBorder="1" applyAlignment="1" applyProtection="1">
      <alignment horizontal="center" wrapText="1"/>
      <protection hidden="1"/>
    </xf>
    <xf numFmtId="0" fontId="7" fillId="11" borderId="10" xfId="0" applyFont="1" applyFill="1" applyBorder="1" applyAlignment="1" applyProtection="1">
      <alignment horizontal="center" wrapText="1"/>
      <protection hidden="1"/>
    </xf>
    <xf numFmtId="168" fontId="2" fillId="8" borderId="20" xfId="0" applyNumberFormat="1" applyFont="1" applyFill="1" applyBorder="1" applyAlignment="1" applyProtection="1">
      <alignment horizontal="center"/>
      <protection hidden="1"/>
    </xf>
    <xf numFmtId="167" fontId="9" fillId="0" borderId="24" xfId="0" applyNumberFormat="1" applyFont="1" applyBorder="1" applyAlignment="1" applyProtection="1">
      <alignment horizontal="center" vertical="center" wrapText="1"/>
      <protection hidden="1"/>
    </xf>
    <xf numFmtId="0" fontId="12" fillId="8" borderId="0" xfId="0" applyFont="1" applyFill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wrapText="1"/>
      <protection hidden="1"/>
    </xf>
    <xf numFmtId="0" fontId="11" fillId="0" borderId="57" xfId="0" applyFont="1" applyBorder="1" applyAlignment="1" applyProtection="1">
      <alignment horizontal="left" wrapText="1"/>
      <protection hidden="1"/>
    </xf>
    <xf numFmtId="0" fontId="11" fillId="0" borderId="58" xfId="0" applyFont="1" applyBorder="1" applyAlignment="1" applyProtection="1">
      <alignment horizontal="left" wrapText="1"/>
      <protection hidden="1"/>
    </xf>
    <xf numFmtId="0" fontId="11" fillId="0" borderId="39" xfId="0" applyFont="1" applyBorder="1" applyAlignment="1" applyProtection="1">
      <alignment horizontal="left" wrapText="1"/>
      <protection hidden="1"/>
    </xf>
    <xf numFmtId="0" fontId="11" fillId="0" borderId="59" xfId="0" applyFont="1" applyBorder="1" applyAlignment="1" applyProtection="1">
      <alignment horizontal="left" wrapText="1"/>
      <protection hidden="1"/>
    </xf>
    <xf numFmtId="0" fontId="28" fillId="0" borderId="39" xfId="0" applyFont="1" applyBorder="1" applyAlignment="1" applyProtection="1">
      <alignment horizontal="left" vertical="center" wrapText="1"/>
      <protection hidden="1"/>
    </xf>
    <xf numFmtId="0" fontId="28" fillId="0" borderId="59" xfId="0" applyFont="1" applyBorder="1" applyAlignment="1" applyProtection="1">
      <alignment horizontal="left" vertical="center" wrapText="1"/>
      <protection hidden="1"/>
    </xf>
    <xf numFmtId="165" fontId="23" fillId="10" borderId="14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hidden="1"/>
    </xf>
    <xf numFmtId="0" fontId="11" fillId="0" borderId="69" xfId="0" applyFont="1" applyBorder="1" applyAlignment="1" applyProtection="1">
      <alignment horizontal="left" wrapText="1"/>
      <protection hidden="1"/>
    </xf>
    <xf numFmtId="0" fontId="23" fillId="10" borderId="4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9" fontId="22" fillId="7" borderId="0" xfId="1" applyFont="1" applyFill="1" applyAlignment="1">
      <alignment horizontal="center" vertical="center"/>
    </xf>
    <xf numFmtId="167" fontId="4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165" fontId="15" fillId="5" borderId="18" xfId="1" applyNumberFormat="1" applyFont="1" applyFill="1" applyBorder="1" applyAlignment="1">
      <alignment horizontal="center" vertical="center"/>
    </xf>
    <xf numFmtId="167" fontId="9" fillId="8" borderId="25" xfId="0" applyNumberFormat="1" applyFont="1" applyFill="1" applyBorder="1" applyAlignment="1">
      <alignment horizontal="center" vertical="center" wrapText="1"/>
    </xf>
    <xf numFmtId="168" fontId="2" fillId="8" borderId="20" xfId="0" applyNumberFormat="1" applyFont="1" applyFill="1" applyBorder="1" applyAlignment="1">
      <alignment horizontal="center" vertical="center"/>
    </xf>
    <xf numFmtId="168" fontId="2" fillId="8" borderId="25" xfId="0" applyNumberFormat="1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7" fontId="9" fillId="8" borderId="20" xfId="0" applyNumberFormat="1" applyFont="1" applyFill="1" applyBorder="1" applyAlignment="1">
      <alignment horizontal="center" vertical="center" wrapText="1"/>
    </xf>
    <xf numFmtId="167" fontId="9" fillId="8" borderId="19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168" fontId="2" fillId="8" borderId="19" xfId="0" applyNumberFormat="1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Porcentaje" xfId="1" builtinId="5"/>
  </cellStyles>
  <dxfs count="88">
    <dxf>
      <fill>
        <patternFill>
          <bgColor theme="9" tint="0.59996337778862885"/>
        </patternFill>
      </fill>
    </dxf>
    <dxf>
      <fill>
        <patternFill patternType="gray0625">
          <bgColor rgb="FFFF0066"/>
        </patternFill>
      </fill>
    </dxf>
    <dxf>
      <fill>
        <patternFill patternType="solid">
          <fgColor auto="1"/>
          <bgColor theme="0" tint="-0.14996795556505021"/>
        </patternFill>
      </fill>
    </dxf>
    <dxf>
      <fill>
        <patternFill patternType="lightUp">
          <bgColor theme="9" tint="-0.24994659260841701"/>
        </patternFill>
      </fill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gradientFill degree="90">
          <stop position="0">
            <color theme="7" tint="0.80001220740379042"/>
          </stop>
          <stop position="1">
            <color rgb="FF996633"/>
          </stop>
        </gradientFill>
      </fill>
    </dxf>
    <dxf>
      <fill>
        <patternFill>
          <bgColor rgb="FF00FF00"/>
        </patternFill>
      </fill>
    </dxf>
    <dxf>
      <fill>
        <patternFill>
          <bgColor theme="9" tint="0.59996337778862885"/>
        </patternFill>
      </fill>
    </dxf>
    <dxf>
      <fill>
        <patternFill patternType="gray0625">
          <bgColor rgb="FFFF0066"/>
        </patternFill>
      </fill>
    </dxf>
    <dxf>
      <fill>
        <patternFill patternType="solid">
          <fgColor auto="1"/>
          <bgColor theme="0" tint="-0.14996795556505021"/>
        </patternFill>
      </fill>
    </dxf>
    <dxf>
      <fill>
        <patternFill patternType="lightUp">
          <bgColor theme="9" tint="-0.24994659260841701"/>
        </patternFill>
      </fill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gradientFill degree="90">
          <stop position="0">
            <color theme="7" tint="0.80001220740379042"/>
          </stop>
          <stop position="1">
            <color rgb="FF996633"/>
          </stop>
        </gradientFill>
      </fill>
    </dxf>
    <dxf>
      <fill>
        <patternFill>
          <bgColor rgb="FF00FF00"/>
        </patternFill>
      </fill>
    </dxf>
    <dxf>
      <fill>
        <patternFill>
          <bgColor theme="9" tint="0.59996337778862885"/>
        </patternFill>
      </fill>
    </dxf>
    <dxf>
      <fill>
        <patternFill patternType="gray0625">
          <bgColor rgb="FFFF0066"/>
        </patternFill>
      </fill>
    </dxf>
    <dxf>
      <fill>
        <patternFill patternType="solid">
          <fgColor auto="1"/>
          <bgColor theme="0" tint="-0.14996795556505021"/>
        </patternFill>
      </fill>
    </dxf>
    <dxf>
      <fill>
        <patternFill patternType="lightUp">
          <bgColor theme="9" tint="-0.24994659260841701"/>
        </patternFill>
      </fill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gradientFill degree="90">
          <stop position="0">
            <color theme="7" tint="0.80001220740379042"/>
          </stop>
          <stop position="1">
            <color rgb="FF996633"/>
          </stop>
        </gradientFill>
      </fill>
    </dxf>
    <dxf>
      <fill>
        <patternFill>
          <bgColor rgb="FF00FF00"/>
        </patternFill>
      </fill>
    </dxf>
    <dxf>
      <fill>
        <patternFill>
          <bgColor theme="9" tint="0.59996337778862885"/>
        </patternFill>
      </fill>
    </dxf>
    <dxf>
      <fill>
        <patternFill patternType="gray0625">
          <bgColor rgb="FFFF0066"/>
        </patternFill>
      </fill>
    </dxf>
    <dxf>
      <fill>
        <patternFill patternType="solid">
          <fgColor auto="1"/>
          <bgColor theme="0" tint="-0.14996795556505021"/>
        </patternFill>
      </fill>
    </dxf>
    <dxf>
      <fill>
        <patternFill patternType="lightUp">
          <bgColor theme="9" tint="-0.24994659260841701"/>
        </patternFill>
      </fill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gradientFill degree="90">
          <stop position="0">
            <color theme="7" tint="0.80001220740379042"/>
          </stop>
          <stop position="1">
            <color rgb="FF996633"/>
          </stop>
        </gradientFill>
      </fill>
    </dxf>
    <dxf>
      <fill>
        <patternFill>
          <bgColor rgb="FF00FF00"/>
        </patternFill>
      </fill>
    </dxf>
    <dxf>
      <fill>
        <patternFill>
          <bgColor theme="9" tint="0.59996337778862885"/>
        </patternFill>
      </fill>
    </dxf>
    <dxf>
      <fill>
        <patternFill patternType="gray0625">
          <bgColor rgb="FFFF0066"/>
        </patternFill>
      </fill>
    </dxf>
    <dxf>
      <fill>
        <patternFill patternType="solid">
          <fgColor auto="1"/>
          <bgColor theme="0" tint="-0.14996795556505021"/>
        </patternFill>
      </fill>
    </dxf>
    <dxf>
      <fill>
        <patternFill patternType="lightUp">
          <bgColor theme="9" tint="-0.24994659260841701"/>
        </patternFill>
      </fill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gradientFill degree="90">
          <stop position="0">
            <color theme="7" tint="0.80001220740379042"/>
          </stop>
          <stop position="1">
            <color rgb="FF996633"/>
          </stop>
        </gradientFill>
      </fill>
    </dxf>
    <dxf>
      <fill>
        <patternFill>
          <bgColor rgb="FF00FF00"/>
        </patternFill>
      </fill>
    </dxf>
    <dxf>
      <fill>
        <patternFill>
          <bgColor theme="9" tint="0.59996337778862885"/>
        </patternFill>
      </fill>
    </dxf>
    <dxf>
      <fill>
        <patternFill patternType="gray0625">
          <bgColor rgb="FFFF0066"/>
        </patternFill>
      </fill>
    </dxf>
    <dxf>
      <fill>
        <patternFill patternType="solid">
          <fgColor auto="1"/>
          <bgColor theme="0" tint="-0.14996795556505021"/>
        </patternFill>
      </fill>
    </dxf>
    <dxf>
      <fill>
        <patternFill patternType="lightUp">
          <bgColor theme="9" tint="-0.24994659260841701"/>
        </patternFill>
      </fill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gradientFill degree="90">
          <stop position="0">
            <color theme="7" tint="0.80001220740379042"/>
          </stop>
          <stop position="1">
            <color rgb="FF996633"/>
          </stop>
        </gradientFill>
      </fill>
    </dxf>
    <dxf>
      <fill>
        <patternFill>
          <bgColor rgb="FF00FF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solid">
          <fgColor auto="1"/>
          <bgColor theme="0" tint="-0.14996795556505021"/>
        </patternFill>
      </fill>
    </dxf>
    <dxf>
      <fill>
        <patternFill patternType="lightUp">
          <bgColor theme="9" tint="-0.24994659260841701"/>
        </patternFill>
      </fill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fill>
        <patternFill patternType="solid">
          <fgColor auto="1"/>
          <bgColor theme="0" tint="-0.14996795556505021"/>
        </patternFill>
      </fill>
    </dxf>
    <dxf>
      <fill>
        <patternFill patternType="lightUp">
          <bgColor theme="9" tint="-0.24994659260841701"/>
        </patternFill>
      </fill>
    </dxf>
    <dxf>
      <fill>
        <patternFill patternType="solid">
          <fgColor auto="1"/>
          <bgColor theme="0" tint="-0.14996795556505021"/>
        </patternFill>
      </fill>
    </dxf>
    <dxf>
      <fill>
        <patternFill patternType="lightUp">
          <bgColor theme="9" tint="-0.24994659260841701"/>
        </patternFill>
      </fill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fill>
        <patternFill patternType="solid">
          <fgColor auto="1"/>
          <bgColor theme="0" tint="-0.14996795556505021"/>
        </patternFill>
      </fill>
    </dxf>
    <dxf>
      <fill>
        <patternFill patternType="lightUp"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 patternType="gray0625">
          <bgColor rgb="FFFF0066"/>
        </patternFill>
      </fill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gradientFill degree="90">
          <stop position="0">
            <color theme="7" tint="0.80001220740379042"/>
          </stop>
          <stop position="1">
            <color rgb="FF996633"/>
          </stop>
        </gradientFill>
      </fill>
    </dxf>
    <dxf>
      <fill>
        <patternFill>
          <bgColor rgb="FF00FF00"/>
        </patternFill>
      </fill>
    </dxf>
  </dxfs>
  <tableStyles count="1" defaultTableStyle="TableStyleMedium2" defaultPivotStyle="PivotStyleLight16">
    <tableStyle name="Invisible" pivot="0" table="0" count="0" xr9:uid="{12552B4A-BA89-4C75-AC8D-755DF8008167}"/>
  </tableStyles>
  <colors>
    <mruColors>
      <color rgb="FF00B050"/>
      <color rgb="FF996633"/>
      <color rgb="FF00FF00"/>
      <color rgb="FFFF0000"/>
      <color rgb="FFF414C4"/>
      <color rgb="FF4472C4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273091</xdr:colOff>
      <xdr:row>0</xdr:row>
      <xdr:rowOff>51193</xdr:rowOff>
    </xdr:from>
    <xdr:to>
      <xdr:col>4</xdr:col>
      <xdr:colOff>1654216</xdr:colOff>
      <xdr:row>1</xdr:row>
      <xdr:rowOff>21427</xdr:rowOff>
    </xdr:to>
    <xdr:sp macro="" textlink="">
      <xdr:nvSpPr>
        <xdr:cNvPr id="6" name="Diagrama de flujo: retraso 5">
          <a:extLst>
            <a:ext uri="{FF2B5EF4-FFF2-40B4-BE49-F238E27FC236}">
              <a16:creationId xmlns:a16="http://schemas.microsoft.com/office/drawing/2014/main" id="{3D3CC00D-6B44-4BBA-AF9E-097D260D7543}"/>
            </a:ext>
          </a:extLst>
        </xdr:cNvPr>
        <xdr:cNvSpPr/>
      </xdr:nvSpPr>
      <xdr:spPr>
        <a:xfrm rot="16200000">
          <a:off x="10254685" y="-156550"/>
          <a:ext cx="965639" cy="1381125"/>
        </a:xfrm>
        <a:prstGeom prst="flowChartDelay">
          <a:avLst/>
        </a:prstGeom>
        <a:solidFill>
          <a:srgbClr val="4472C4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128587</xdr:colOff>
      <xdr:row>0</xdr:row>
      <xdr:rowOff>51193</xdr:rowOff>
    </xdr:from>
    <xdr:to>
      <xdr:col>5</xdr:col>
      <xdr:colOff>1509712</xdr:colOff>
      <xdr:row>1</xdr:row>
      <xdr:rowOff>21427</xdr:rowOff>
    </xdr:to>
    <xdr:sp macro="" textlink="">
      <xdr:nvSpPr>
        <xdr:cNvPr id="8" name="Diagrama de flujo: retraso 7">
          <a:extLst>
            <a:ext uri="{FF2B5EF4-FFF2-40B4-BE49-F238E27FC236}">
              <a16:creationId xmlns:a16="http://schemas.microsoft.com/office/drawing/2014/main" id="{C9B21D49-B02F-4BEC-B298-2C21D4AD322F}"/>
            </a:ext>
          </a:extLst>
        </xdr:cNvPr>
        <xdr:cNvSpPr/>
      </xdr:nvSpPr>
      <xdr:spPr>
        <a:xfrm rot="16200000">
          <a:off x="8358783" y="-154190"/>
          <a:ext cx="970359" cy="1381125"/>
        </a:xfrm>
        <a:prstGeom prst="flowChartDelay">
          <a:avLst/>
        </a:prstGeom>
        <a:solidFill>
          <a:srgbClr val="00FF0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290683</xdr:colOff>
      <xdr:row>0</xdr:row>
      <xdr:rowOff>783427</xdr:rowOff>
    </xdr:from>
    <xdr:to>
      <xdr:col>4</xdr:col>
      <xdr:colOff>1659902</xdr:colOff>
      <xdr:row>1</xdr:row>
      <xdr:rowOff>21427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6E45ED56-6D99-4FCB-ABE2-331B28CF6278}"/>
            </a:ext>
          </a:extLst>
        </xdr:cNvPr>
        <xdr:cNvSpPr/>
      </xdr:nvSpPr>
      <xdr:spPr>
        <a:xfrm>
          <a:off x="10064534" y="783427"/>
          <a:ext cx="1369219" cy="233405"/>
        </a:xfrm>
        <a:prstGeom prst="rect">
          <a:avLst/>
        </a:prstGeom>
        <a:solidFill>
          <a:srgbClr val="F414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Actividades</a:t>
          </a:r>
        </a:p>
      </xdr:txBody>
    </xdr:sp>
    <xdr:clientData/>
  </xdr:twoCellAnchor>
  <xdr:twoCellAnchor>
    <xdr:from>
      <xdr:col>5</xdr:col>
      <xdr:colOff>140493</xdr:colOff>
      <xdr:row>0</xdr:row>
      <xdr:rowOff>783432</xdr:rowOff>
    </xdr:from>
    <xdr:to>
      <xdr:col>5</xdr:col>
      <xdr:colOff>1509712</xdr:colOff>
      <xdr:row>1</xdr:row>
      <xdr:rowOff>21432</xdr:rowOff>
    </xdr:to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4F7AD8CA-0167-48A3-B907-1A3A70B587BE}"/>
            </a:ext>
          </a:extLst>
        </xdr:cNvPr>
        <xdr:cNvSpPr/>
      </xdr:nvSpPr>
      <xdr:spPr>
        <a:xfrm>
          <a:off x="8165306" y="783432"/>
          <a:ext cx="1369219" cy="238125"/>
        </a:xfrm>
        <a:prstGeom prst="rect">
          <a:avLst/>
        </a:prstGeom>
        <a:solidFill>
          <a:srgbClr val="00FF00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Óptimo Avance</a:t>
          </a:r>
        </a:p>
      </xdr:txBody>
    </xdr:sp>
    <xdr:clientData/>
  </xdr:twoCellAnchor>
  <xdr:twoCellAnchor>
    <xdr:from>
      <xdr:col>6</xdr:col>
      <xdr:colOff>377439</xdr:colOff>
      <xdr:row>0</xdr:row>
      <xdr:rowOff>34031</xdr:rowOff>
    </xdr:from>
    <xdr:to>
      <xdr:col>6</xdr:col>
      <xdr:colOff>1758564</xdr:colOff>
      <xdr:row>1</xdr:row>
      <xdr:rowOff>4265</xdr:rowOff>
    </xdr:to>
    <xdr:sp macro="" textlink="">
      <xdr:nvSpPr>
        <xdr:cNvPr id="15" name="Diagrama de flujo: retraso 14">
          <a:extLst>
            <a:ext uri="{FF2B5EF4-FFF2-40B4-BE49-F238E27FC236}">
              <a16:creationId xmlns:a16="http://schemas.microsoft.com/office/drawing/2014/main" id="{F9F35DAD-9795-4280-9016-631C13487B69}"/>
            </a:ext>
          </a:extLst>
        </xdr:cNvPr>
        <xdr:cNvSpPr/>
      </xdr:nvSpPr>
      <xdr:spPr>
        <a:xfrm rot="16200000">
          <a:off x="13894439" y="-173712"/>
          <a:ext cx="965639" cy="1381125"/>
        </a:xfrm>
        <a:prstGeom prst="flowChartDelay">
          <a:avLst/>
        </a:prstGeom>
        <a:solidFill>
          <a:srgbClr val="FFC00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355020</xdr:colOff>
      <xdr:row>0</xdr:row>
      <xdr:rowOff>766270</xdr:rowOff>
    </xdr:from>
    <xdr:to>
      <xdr:col>6</xdr:col>
      <xdr:colOff>1724239</xdr:colOff>
      <xdr:row>1</xdr:row>
      <xdr:rowOff>4270</xdr:rowOff>
    </xdr:to>
    <xdr:sp macro="" textlink="">
      <xdr:nvSpPr>
        <xdr:cNvPr id="16" name="Rectángulo 15">
          <a:extLst>
            <a:ext uri="{FF2B5EF4-FFF2-40B4-BE49-F238E27FC236}">
              <a16:creationId xmlns:a16="http://schemas.microsoft.com/office/drawing/2014/main" id="{869AA746-E68F-4448-94E7-6A28F46CA74A}"/>
            </a:ext>
          </a:extLst>
        </xdr:cNvPr>
        <xdr:cNvSpPr/>
      </xdr:nvSpPr>
      <xdr:spPr>
        <a:xfrm>
          <a:off x="13664277" y="766270"/>
          <a:ext cx="1369219" cy="233405"/>
        </a:xfrm>
        <a:prstGeom prst="rect">
          <a:avLst/>
        </a:prstGeom>
        <a:solidFill>
          <a:srgbClr val="FFC000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En proceso</a:t>
          </a:r>
        </a:p>
      </xdr:txBody>
    </xdr:sp>
    <xdr:clientData/>
  </xdr:twoCellAnchor>
  <xdr:twoCellAnchor>
    <xdr:from>
      <xdr:col>7</xdr:col>
      <xdr:colOff>128587</xdr:colOff>
      <xdr:row>0</xdr:row>
      <xdr:rowOff>51193</xdr:rowOff>
    </xdr:from>
    <xdr:to>
      <xdr:col>7</xdr:col>
      <xdr:colOff>1509712</xdr:colOff>
      <xdr:row>1</xdr:row>
      <xdr:rowOff>21427</xdr:rowOff>
    </xdr:to>
    <xdr:sp macro="" textlink="">
      <xdr:nvSpPr>
        <xdr:cNvPr id="17" name="Diagrama de flujo: retraso 16">
          <a:extLst>
            <a:ext uri="{FF2B5EF4-FFF2-40B4-BE49-F238E27FC236}">
              <a16:creationId xmlns:a16="http://schemas.microsoft.com/office/drawing/2014/main" id="{189F1FD9-E324-495D-8D5B-E301407C3031}"/>
            </a:ext>
          </a:extLst>
        </xdr:cNvPr>
        <xdr:cNvSpPr/>
      </xdr:nvSpPr>
      <xdr:spPr>
        <a:xfrm rot="16200000">
          <a:off x="8358783" y="-154190"/>
          <a:ext cx="970359" cy="1381125"/>
        </a:xfrm>
        <a:prstGeom prst="flowChartDelay">
          <a:avLst/>
        </a:prstGeom>
        <a:solidFill>
          <a:srgbClr val="996633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140493</xdr:colOff>
      <xdr:row>0</xdr:row>
      <xdr:rowOff>783432</xdr:rowOff>
    </xdr:from>
    <xdr:to>
      <xdr:col>7</xdr:col>
      <xdr:colOff>1509712</xdr:colOff>
      <xdr:row>1</xdr:row>
      <xdr:rowOff>21432</xdr:rowOff>
    </xdr:to>
    <xdr:sp macro="" textlink="">
      <xdr:nvSpPr>
        <xdr:cNvPr id="18" name="Rectángulo 17">
          <a:extLst>
            <a:ext uri="{FF2B5EF4-FFF2-40B4-BE49-F238E27FC236}">
              <a16:creationId xmlns:a16="http://schemas.microsoft.com/office/drawing/2014/main" id="{1F592554-F1F3-4FFF-87FA-3B9B229C7B4E}"/>
            </a:ext>
          </a:extLst>
        </xdr:cNvPr>
        <xdr:cNvSpPr/>
      </xdr:nvSpPr>
      <xdr:spPr>
        <a:xfrm>
          <a:off x="8165306" y="783432"/>
          <a:ext cx="1369219" cy="238125"/>
        </a:xfrm>
        <a:prstGeom prst="rect">
          <a:avLst/>
        </a:prstGeom>
        <a:solidFill>
          <a:srgbClr val="996633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Retrasado</a:t>
          </a:r>
        </a:p>
      </xdr:txBody>
    </xdr:sp>
    <xdr:clientData/>
  </xdr:twoCellAnchor>
  <xdr:twoCellAnchor>
    <xdr:from>
      <xdr:col>8</xdr:col>
      <xdr:colOff>128587</xdr:colOff>
      <xdr:row>0</xdr:row>
      <xdr:rowOff>51193</xdr:rowOff>
    </xdr:from>
    <xdr:to>
      <xdr:col>8</xdr:col>
      <xdr:colOff>1509712</xdr:colOff>
      <xdr:row>1</xdr:row>
      <xdr:rowOff>21427</xdr:rowOff>
    </xdr:to>
    <xdr:sp macro="" textlink="">
      <xdr:nvSpPr>
        <xdr:cNvPr id="19" name="Diagrama de flujo: retraso 18">
          <a:extLst>
            <a:ext uri="{FF2B5EF4-FFF2-40B4-BE49-F238E27FC236}">
              <a16:creationId xmlns:a16="http://schemas.microsoft.com/office/drawing/2014/main" id="{4BFA37F5-B682-4033-8036-60D576FD76DD}"/>
            </a:ext>
          </a:extLst>
        </xdr:cNvPr>
        <xdr:cNvSpPr/>
      </xdr:nvSpPr>
      <xdr:spPr>
        <a:xfrm rot="16200000">
          <a:off x="8358783" y="-154190"/>
          <a:ext cx="970359" cy="1381125"/>
        </a:xfrm>
        <a:prstGeom prst="flowChartDelay">
          <a:avLst/>
        </a:prstGeom>
        <a:solidFill>
          <a:srgbClr val="FF000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140493</xdr:colOff>
      <xdr:row>0</xdr:row>
      <xdr:rowOff>783432</xdr:rowOff>
    </xdr:from>
    <xdr:to>
      <xdr:col>8</xdr:col>
      <xdr:colOff>1509712</xdr:colOff>
      <xdr:row>1</xdr:row>
      <xdr:rowOff>21432</xdr:rowOff>
    </xdr:to>
    <xdr:sp macro="" textlink="">
      <xdr:nvSpPr>
        <xdr:cNvPr id="20" name="Rectángulo 19">
          <a:extLst>
            <a:ext uri="{FF2B5EF4-FFF2-40B4-BE49-F238E27FC236}">
              <a16:creationId xmlns:a16="http://schemas.microsoft.com/office/drawing/2014/main" id="{3B11A7EC-B3DD-4E57-A99B-37CFE8D36C36}"/>
            </a:ext>
          </a:extLst>
        </xdr:cNvPr>
        <xdr:cNvSpPr/>
      </xdr:nvSpPr>
      <xdr:spPr>
        <a:xfrm>
          <a:off x="8165306" y="783432"/>
          <a:ext cx="1369219" cy="238125"/>
        </a:xfrm>
        <a:prstGeom prst="rect">
          <a:avLst/>
        </a:prstGeom>
        <a:solidFill>
          <a:srgbClr val="FF0000">
            <a:alpha val="56078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No</a:t>
          </a:r>
          <a:r>
            <a:rPr lang="es-CO" sz="1100" b="1" baseline="0">
              <a:solidFill>
                <a:schemeClr val="tx1"/>
              </a:solidFill>
            </a:rPr>
            <a:t> iniciado</a:t>
          </a:r>
          <a:endParaRPr lang="es-CO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463249</xdr:colOff>
      <xdr:row>0</xdr:row>
      <xdr:rowOff>59774</xdr:rowOff>
    </xdr:from>
    <xdr:to>
      <xdr:col>9</xdr:col>
      <xdr:colOff>1844374</xdr:colOff>
      <xdr:row>1</xdr:row>
      <xdr:rowOff>30008</xdr:rowOff>
    </xdr:to>
    <xdr:sp macro="" textlink="">
      <xdr:nvSpPr>
        <xdr:cNvPr id="21" name="Diagrama de flujo: retraso 20">
          <a:extLst>
            <a:ext uri="{FF2B5EF4-FFF2-40B4-BE49-F238E27FC236}">
              <a16:creationId xmlns:a16="http://schemas.microsoft.com/office/drawing/2014/main" id="{EDBCADFE-7ABB-47EE-AA38-888E47789949}"/>
            </a:ext>
          </a:extLst>
        </xdr:cNvPr>
        <xdr:cNvSpPr/>
      </xdr:nvSpPr>
      <xdr:spPr>
        <a:xfrm rot="16200000">
          <a:off x="19618019" y="-147969"/>
          <a:ext cx="965639" cy="1381125"/>
        </a:xfrm>
        <a:prstGeom prst="flowChartDelay">
          <a:avLst/>
        </a:prstGeom>
        <a:solidFill>
          <a:srgbClr val="00B05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483737</xdr:colOff>
      <xdr:row>0</xdr:row>
      <xdr:rowOff>792013</xdr:rowOff>
    </xdr:from>
    <xdr:to>
      <xdr:col>9</xdr:col>
      <xdr:colOff>1852956</xdr:colOff>
      <xdr:row>1</xdr:row>
      <xdr:rowOff>30013</xdr:rowOff>
    </xdr:to>
    <xdr:sp macro="" textlink="">
      <xdr:nvSpPr>
        <xdr:cNvPr id="22" name="Rectángulo 21">
          <a:extLst>
            <a:ext uri="{FF2B5EF4-FFF2-40B4-BE49-F238E27FC236}">
              <a16:creationId xmlns:a16="http://schemas.microsoft.com/office/drawing/2014/main" id="{0CAFEE5B-FFC6-4252-A526-A580A45CD598}"/>
            </a:ext>
          </a:extLst>
        </xdr:cNvPr>
        <xdr:cNvSpPr/>
      </xdr:nvSpPr>
      <xdr:spPr>
        <a:xfrm>
          <a:off x="19430764" y="792013"/>
          <a:ext cx="1369219" cy="233405"/>
        </a:xfrm>
        <a:prstGeom prst="rect">
          <a:avLst/>
        </a:prstGeom>
        <a:solidFill>
          <a:srgbClr val="00B050">
            <a:alpha val="52157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Finalizado</a:t>
          </a:r>
        </a:p>
      </xdr:txBody>
    </xdr:sp>
    <xdr:clientData/>
  </xdr:twoCellAnchor>
  <xdr:twoCellAnchor editAs="oneCell">
    <xdr:from>
      <xdr:col>1</xdr:col>
      <xdr:colOff>763716</xdr:colOff>
      <xdr:row>0</xdr:row>
      <xdr:rowOff>68649</xdr:rowOff>
    </xdr:from>
    <xdr:to>
      <xdr:col>1</xdr:col>
      <xdr:colOff>2900406</xdr:colOff>
      <xdr:row>3</xdr:row>
      <xdr:rowOff>287289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B7455CA-CCBB-4811-AFBA-423147478A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540" y="68649"/>
          <a:ext cx="2136690" cy="1866208"/>
        </a:xfrm>
        <a:prstGeom prst="rect">
          <a:avLst/>
        </a:prstGeom>
      </xdr:spPr>
    </xdr:pic>
    <xdr:clientData/>
  </xdr:twoCellAnchor>
  <xdr:oneCellAnchor>
    <xdr:from>
      <xdr:col>10</xdr:col>
      <xdr:colOff>446217</xdr:colOff>
      <xdr:row>0</xdr:row>
      <xdr:rowOff>0</xdr:rowOff>
    </xdr:from>
    <xdr:ext cx="1570338" cy="995405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C374E7B-6CB7-2D25-6042-87BCC354E7EE}"/>
            </a:ext>
          </a:extLst>
        </xdr:cNvPr>
        <xdr:cNvSpPr txBox="1"/>
      </xdr:nvSpPr>
      <xdr:spPr>
        <a:xfrm>
          <a:off x="21770203" y="0"/>
          <a:ext cx="1570338" cy="995405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CO" sz="2000" b="1"/>
            <a:t>NOMBRE DEL PLAN: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130967</xdr:colOff>
      <xdr:row>0</xdr:row>
      <xdr:rowOff>41668</xdr:rowOff>
    </xdr:from>
    <xdr:to>
      <xdr:col>3</xdr:col>
      <xdr:colOff>1512092</xdr:colOff>
      <xdr:row>1</xdr:row>
      <xdr:rowOff>11902</xdr:rowOff>
    </xdr:to>
    <xdr:sp macro="" textlink="">
      <xdr:nvSpPr>
        <xdr:cNvPr id="2" name="Diagrama de flujo: retraso 1">
          <a:extLst>
            <a:ext uri="{FF2B5EF4-FFF2-40B4-BE49-F238E27FC236}">
              <a16:creationId xmlns:a16="http://schemas.microsoft.com/office/drawing/2014/main" id="{3E6E58BD-7EDF-40FA-815F-5369D9BF5301}"/>
            </a:ext>
          </a:extLst>
        </xdr:cNvPr>
        <xdr:cNvSpPr/>
      </xdr:nvSpPr>
      <xdr:spPr>
        <a:xfrm rot="16200000">
          <a:off x="6718100" y="-163715"/>
          <a:ext cx="970359" cy="1381125"/>
        </a:xfrm>
        <a:prstGeom prst="flowChartDelay">
          <a:avLst/>
        </a:prstGeom>
        <a:solidFill>
          <a:srgbClr val="4472C4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15</xdr:col>
      <xdr:colOff>169070</xdr:colOff>
      <xdr:row>0</xdr:row>
      <xdr:rowOff>59531</xdr:rowOff>
    </xdr:from>
    <xdr:to>
      <xdr:col>27</xdr:col>
      <xdr:colOff>119062</xdr:colOff>
      <xdr:row>1</xdr:row>
      <xdr:rowOff>11906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40762E34-AB65-48DC-896E-0D3321963E30}"/>
            </a:ext>
          </a:extLst>
        </xdr:cNvPr>
        <xdr:cNvSpPr/>
      </xdr:nvSpPr>
      <xdr:spPr>
        <a:xfrm>
          <a:off x="18095120" y="59531"/>
          <a:ext cx="3264692" cy="952500"/>
        </a:xfrm>
        <a:prstGeom prst="round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600">
              <a:solidFill>
                <a:srgbClr val="FF0000"/>
              </a:solidFill>
            </a:rPr>
            <a:t>CONFEDOTACIONES SAS -</a:t>
          </a:r>
        </a:p>
        <a:p>
          <a:pPr algn="ctr"/>
          <a:r>
            <a:rPr lang="es-CO" sz="1600">
              <a:solidFill>
                <a:srgbClr val="FF0000"/>
              </a:solidFill>
            </a:rPr>
            <a:t>GESTIÓN TALENTO </a:t>
          </a:r>
        </a:p>
        <a:p>
          <a:pPr algn="ctr"/>
          <a:r>
            <a:rPr lang="es-CO" sz="1600">
              <a:solidFill>
                <a:srgbClr val="FF0000"/>
              </a:solidFill>
            </a:rPr>
            <a:t>HUMANO</a:t>
          </a:r>
        </a:p>
      </xdr:txBody>
    </xdr:sp>
    <xdr:clientData/>
  </xdr:twoCellAnchor>
  <xdr:twoCellAnchor editAs="oneCell">
    <xdr:from>
      <xdr:col>1</xdr:col>
      <xdr:colOff>240505</xdr:colOff>
      <xdr:row>0</xdr:row>
      <xdr:rowOff>180975</xdr:rowOff>
    </xdr:from>
    <xdr:to>
      <xdr:col>1</xdr:col>
      <xdr:colOff>3836193</xdr:colOff>
      <xdr:row>2</xdr:row>
      <xdr:rowOff>219074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7A88E0A-64D0-4738-BBB8-DFEFAF7923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6" t="40624" r="5724" b="41383"/>
        <a:stretch/>
      </xdr:blipFill>
      <xdr:spPr>
        <a:xfrm>
          <a:off x="573880" y="180975"/>
          <a:ext cx="3595688" cy="1335880"/>
        </a:xfrm>
        <a:prstGeom prst="rect">
          <a:avLst/>
        </a:prstGeom>
      </xdr:spPr>
    </xdr:pic>
    <xdr:clientData/>
  </xdr:twoCellAnchor>
  <xdr:twoCellAnchor>
    <xdr:from>
      <xdr:col>4</xdr:col>
      <xdr:colOff>128587</xdr:colOff>
      <xdr:row>0</xdr:row>
      <xdr:rowOff>51193</xdr:rowOff>
    </xdr:from>
    <xdr:to>
      <xdr:col>4</xdr:col>
      <xdr:colOff>1509712</xdr:colOff>
      <xdr:row>1</xdr:row>
      <xdr:rowOff>21427</xdr:rowOff>
    </xdr:to>
    <xdr:sp macro="" textlink="">
      <xdr:nvSpPr>
        <xdr:cNvPr id="5" name="Diagrama de flujo: retraso 4">
          <a:extLst>
            <a:ext uri="{FF2B5EF4-FFF2-40B4-BE49-F238E27FC236}">
              <a16:creationId xmlns:a16="http://schemas.microsoft.com/office/drawing/2014/main" id="{57EFF47F-3B6E-421E-B27A-B9A14C825D38}"/>
            </a:ext>
          </a:extLst>
        </xdr:cNvPr>
        <xdr:cNvSpPr/>
      </xdr:nvSpPr>
      <xdr:spPr>
        <a:xfrm rot="16200000">
          <a:off x="8363545" y="-154190"/>
          <a:ext cx="970359" cy="1381125"/>
        </a:xfrm>
        <a:prstGeom prst="flowChartDelay">
          <a:avLst/>
        </a:prstGeom>
        <a:solidFill>
          <a:srgbClr val="00FF0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130967</xdr:colOff>
      <xdr:row>0</xdr:row>
      <xdr:rowOff>762000</xdr:rowOff>
    </xdr:from>
    <xdr:to>
      <xdr:col>3</xdr:col>
      <xdr:colOff>1500186</xdr:colOff>
      <xdr:row>1</xdr:row>
      <xdr:rowOff>0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98C6ABBC-2967-4E41-B1FA-1F6CB71EE087}"/>
            </a:ext>
          </a:extLst>
        </xdr:cNvPr>
        <xdr:cNvSpPr/>
      </xdr:nvSpPr>
      <xdr:spPr>
        <a:xfrm>
          <a:off x="6512717" y="762000"/>
          <a:ext cx="1369219" cy="238125"/>
        </a:xfrm>
        <a:prstGeom prst="rect">
          <a:avLst/>
        </a:prstGeom>
        <a:solidFill>
          <a:srgbClr val="F414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Actividades</a:t>
          </a:r>
        </a:p>
      </xdr:txBody>
    </xdr:sp>
    <xdr:clientData/>
  </xdr:twoCellAnchor>
  <xdr:twoCellAnchor>
    <xdr:from>
      <xdr:col>4</xdr:col>
      <xdr:colOff>140493</xdr:colOff>
      <xdr:row>0</xdr:row>
      <xdr:rowOff>783432</xdr:rowOff>
    </xdr:from>
    <xdr:to>
      <xdr:col>4</xdr:col>
      <xdr:colOff>1509712</xdr:colOff>
      <xdr:row>1</xdr:row>
      <xdr:rowOff>21432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44B95FE7-8646-44F4-A906-EE6D15101010}"/>
            </a:ext>
          </a:extLst>
        </xdr:cNvPr>
        <xdr:cNvSpPr/>
      </xdr:nvSpPr>
      <xdr:spPr>
        <a:xfrm>
          <a:off x="8170068" y="783432"/>
          <a:ext cx="1369219" cy="238125"/>
        </a:xfrm>
        <a:prstGeom prst="rect">
          <a:avLst/>
        </a:prstGeom>
        <a:solidFill>
          <a:srgbClr val="00FF00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Óptimo Avance</a:t>
          </a:r>
        </a:p>
      </xdr:txBody>
    </xdr:sp>
    <xdr:clientData/>
  </xdr:twoCellAnchor>
  <xdr:twoCellAnchor>
    <xdr:from>
      <xdr:col>5</xdr:col>
      <xdr:colOff>128587</xdr:colOff>
      <xdr:row>0</xdr:row>
      <xdr:rowOff>51193</xdr:rowOff>
    </xdr:from>
    <xdr:to>
      <xdr:col>5</xdr:col>
      <xdr:colOff>1509712</xdr:colOff>
      <xdr:row>1</xdr:row>
      <xdr:rowOff>21427</xdr:rowOff>
    </xdr:to>
    <xdr:sp macro="" textlink="">
      <xdr:nvSpPr>
        <xdr:cNvPr id="8" name="Diagrama de flujo: retraso 7">
          <a:extLst>
            <a:ext uri="{FF2B5EF4-FFF2-40B4-BE49-F238E27FC236}">
              <a16:creationId xmlns:a16="http://schemas.microsoft.com/office/drawing/2014/main" id="{3867E6F9-B308-487F-8710-96B2A319BD05}"/>
            </a:ext>
          </a:extLst>
        </xdr:cNvPr>
        <xdr:cNvSpPr/>
      </xdr:nvSpPr>
      <xdr:spPr>
        <a:xfrm rot="16200000">
          <a:off x="10011370" y="-154190"/>
          <a:ext cx="970359" cy="1381125"/>
        </a:xfrm>
        <a:prstGeom prst="flowChartDelay">
          <a:avLst/>
        </a:prstGeom>
        <a:solidFill>
          <a:srgbClr val="FFC00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140493</xdr:colOff>
      <xdr:row>0</xdr:row>
      <xdr:rowOff>783432</xdr:rowOff>
    </xdr:from>
    <xdr:to>
      <xdr:col>5</xdr:col>
      <xdr:colOff>1509712</xdr:colOff>
      <xdr:row>1</xdr:row>
      <xdr:rowOff>21432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746220F6-8982-4CFC-92FE-08657EE22184}"/>
            </a:ext>
          </a:extLst>
        </xdr:cNvPr>
        <xdr:cNvSpPr/>
      </xdr:nvSpPr>
      <xdr:spPr>
        <a:xfrm>
          <a:off x="9817893" y="783432"/>
          <a:ext cx="1369219" cy="238125"/>
        </a:xfrm>
        <a:prstGeom prst="rect">
          <a:avLst/>
        </a:prstGeom>
        <a:solidFill>
          <a:srgbClr val="FFC000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En proceso</a:t>
          </a:r>
        </a:p>
      </xdr:txBody>
    </xdr:sp>
    <xdr:clientData/>
  </xdr:twoCellAnchor>
  <xdr:twoCellAnchor>
    <xdr:from>
      <xdr:col>6</xdr:col>
      <xdr:colOff>128587</xdr:colOff>
      <xdr:row>0</xdr:row>
      <xdr:rowOff>51193</xdr:rowOff>
    </xdr:from>
    <xdr:to>
      <xdr:col>6</xdr:col>
      <xdr:colOff>1509712</xdr:colOff>
      <xdr:row>1</xdr:row>
      <xdr:rowOff>21427</xdr:rowOff>
    </xdr:to>
    <xdr:sp macro="" textlink="">
      <xdr:nvSpPr>
        <xdr:cNvPr id="10" name="Diagrama de flujo: retraso 9">
          <a:extLst>
            <a:ext uri="{FF2B5EF4-FFF2-40B4-BE49-F238E27FC236}">
              <a16:creationId xmlns:a16="http://schemas.microsoft.com/office/drawing/2014/main" id="{45F02D6C-5E4B-4DD3-B2E1-7F7F98BFF5ED}"/>
            </a:ext>
          </a:extLst>
        </xdr:cNvPr>
        <xdr:cNvSpPr/>
      </xdr:nvSpPr>
      <xdr:spPr>
        <a:xfrm rot="16200000">
          <a:off x="11659195" y="-154190"/>
          <a:ext cx="970359" cy="1381125"/>
        </a:xfrm>
        <a:prstGeom prst="flowChartDelay">
          <a:avLst/>
        </a:prstGeom>
        <a:solidFill>
          <a:srgbClr val="996633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140493</xdr:colOff>
      <xdr:row>0</xdr:row>
      <xdr:rowOff>783432</xdr:rowOff>
    </xdr:from>
    <xdr:to>
      <xdr:col>6</xdr:col>
      <xdr:colOff>1509712</xdr:colOff>
      <xdr:row>1</xdr:row>
      <xdr:rowOff>21432</xdr:rowOff>
    </xdr:to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016B2B29-201A-4C3E-AF55-FCE0E3D0F83A}"/>
            </a:ext>
          </a:extLst>
        </xdr:cNvPr>
        <xdr:cNvSpPr/>
      </xdr:nvSpPr>
      <xdr:spPr>
        <a:xfrm>
          <a:off x="11465718" y="783432"/>
          <a:ext cx="1369219" cy="238125"/>
        </a:xfrm>
        <a:prstGeom prst="rect">
          <a:avLst/>
        </a:prstGeom>
        <a:solidFill>
          <a:srgbClr val="996633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Retrasado</a:t>
          </a:r>
        </a:p>
      </xdr:txBody>
    </xdr:sp>
    <xdr:clientData/>
  </xdr:twoCellAnchor>
  <xdr:twoCellAnchor>
    <xdr:from>
      <xdr:col>7</xdr:col>
      <xdr:colOff>128587</xdr:colOff>
      <xdr:row>0</xdr:row>
      <xdr:rowOff>51193</xdr:rowOff>
    </xdr:from>
    <xdr:to>
      <xdr:col>7</xdr:col>
      <xdr:colOff>1509712</xdr:colOff>
      <xdr:row>1</xdr:row>
      <xdr:rowOff>21427</xdr:rowOff>
    </xdr:to>
    <xdr:sp macro="" textlink="">
      <xdr:nvSpPr>
        <xdr:cNvPr id="12" name="Diagrama de flujo: retraso 11">
          <a:extLst>
            <a:ext uri="{FF2B5EF4-FFF2-40B4-BE49-F238E27FC236}">
              <a16:creationId xmlns:a16="http://schemas.microsoft.com/office/drawing/2014/main" id="{E22E3045-31AA-4363-8BC9-25B55065B2A6}"/>
            </a:ext>
          </a:extLst>
        </xdr:cNvPr>
        <xdr:cNvSpPr/>
      </xdr:nvSpPr>
      <xdr:spPr>
        <a:xfrm rot="16200000">
          <a:off x="13307020" y="-154190"/>
          <a:ext cx="970359" cy="1381125"/>
        </a:xfrm>
        <a:prstGeom prst="flowChartDelay">
          <a:avLst/>
        </a:prstGeom>
        <a:solidFill>
          <a:srgbClr val="FF000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140493</xdr:colOff>
      <xdr:row>0</xdr:row>
      <xdr:rowOff>783432</xdr:rowOff>
    </xdr:from>
    <xdr:to>
      <xdr:col>7</xdr:col>
      <xdr:colOff>1509712</xdr:colOff>
      <xdr:row>1</xdr:row>
      <xdr:rowOff>21432</xdr:rowOff>
    </xdr:to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A6412D4A-BA7A-4524-B468-76F26F4895DD}"/>
            </a:ext>
          </a:extLst>
        </xdr:cNvPr>
        <xdr:cNvSpPr/>
      </xdr:nvSpPr>
      <xdr:spPr>
        <a:xfrm>
          <a:off x="13113543" y="783432"/>
          <a:ext cx="1369219" cy="238125"/>
        </a:xfrm>
        <a:prstGeom prst="rect">
          <a:avLst/>
        </a:prstGeom>
        <a:solidFill>
          <a:srgbClr val="FF0000">
            <a:alpha val="56078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No</a:t>
          </a:r>
          <a:r>
            <a:rPr lang="es-CO" sz="1100" b="1" baseline="0">
              <a:solidFill>
                <a:schemeClr val="tx1"/>
              </a:solidFill>
            </a:rPr>
            <a:t> iniciado</a:t>
          </a:r>
          <a:endParaRPr lang="es-CO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128587</xdr:colOff>
      <xdr:row>0</xdr:row>
      <xdr:rowOff>51193</xdr:rowOff>
    </xdr:from>
    <xdr:to>
      <xdr:col>8</xdr:col>
      <xdr:colOff>1509712</xdr:colOff>
      <xdr:row>1</xdr:row>
      <xdr:rowOff>21427</xdr:rowOff>
    </xdr:to>
    <xdr:sp macro="" textlink="">
      <xdr:nvSpPr>
        <xdr:cNvPr id="14" name="Diagrama de flujo: retraso 13">
          <a:extLst>
            <a:ext uri="{FF2B5EF4-FFF2-40B4-BE49-F238E27FC236}">
              <a16:creationId xmlns:a16="http://schemas.microsoft.com/office/drawing/2014/main" id="{2AEC4D8D-2337-433E-9504-B80253578BAE}"/>
            </a:ext>
          </a:extLst>
        </xdr:cNvPr>
        <xdr:cNvSpPr/>
      </xdr:nvSpPr>
      <xdr:spPr>
        <a:xfrm rot="16200000">
          <a:off x="14954845" y="-154190"/>
          <a:ext cx="970359" cy="1381125"/>
        </a:xfrm>
        <a:prstGeom prst="flowChartDelay">
          <a:avLst/>
        </a:prstGeom>
        <a:solidFill>
          <a:srgbClr val="00B05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140493</xdr:colOff>
      <xdr:row>0</xdr:row>
      <xdr:rowOff>783432</xdr:rowOff>
    </xdr:from>
    <xdr:to>
      <xdr:col>8</xdr:col>
      <xdr:colOff>1509712</xdr:colOff>
      <xdr:row>1</xdr:row>
      <xdr:rowOff>21432</xdr:rowOff>
    </xdr:to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id="{22D656C0-8E05-49D0-B969-5D55FAFE7D80}"/>
            </a:ext>
          </a:extLst>
        </xdr:cNvPr>
        <xdr:cNvSpPr/>
      </xdr:nvSpPr>
      <xdr:spPr>
        <a:xfrm>
          <a:off x="14761368" y="783432"/>
          <a:ext cx="1369219" cy="238125"/>
        </a:xfrm>
        <a:prstGeom prst="rect">
          <a:avLst/>
        </a:prstGeom>
        <a:solidFill>
          <a:srgbClr val="00B050">
            <a:alpha val="52157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Finalizado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130967</xdr:colOff>
      <xdr:row>0</xdr:row>
      <xdr:rowOff>41668</xdr:rowOff>
    </xdr:from>
    <xdr:to>
      <xdr:col>3</xdr:col>
      <xdr:colOff>1512092</xdr:colOff>
      <xdr:row>1</xdr:row>
      <xdr:rowOff>11902</xdr:rowOff>
    </xdr:to>
    <xdr:sp macro="" textlink="">
      <xdr:nvSpPr>
        <xdr:cNvPr id="2" name="Diagrama de flujo: retraso 1">
          <a:extLst>
            <a:ext uri="{FF2B5EF4-FFF2-40B4-BE49-F238E27FC236}">
              <a16:creationId xmlns:a16="http://schemas.microsoft.com/office/drawing/2014/main" id="{489C3FFF-B3B4-41A4-BEC6-AF02B423EB17}"/>
            </a:ext>
          </a:extLst>
        </xdr:cNvPr>
        <xdr:cNvSpPr/>
      </xdr:nvSpPr>
      <xdr:spPr>
        <a:xfrm rot="16200000">
          <a:off x="6718100" y="-163715"/>
          <a:ext cx="970359" cy="1381125"/>
        </a:xfrm>
        <a:prstGeom prst="flowChartDelay">
          <a:avLst/>
        </a:prstGeom>
        <a:solidFill>
          <a:srgbClr val="4472C4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15</xdr:col>
      <xdr:colOff>169070</xdr:colOff>
      <xdr:row>0</xdr:row>
      <xdr:rowOff>59531</xdr:rowOff>
    </xdr:from>
    <xdr:to>
      <xdr:col>27</xdr:col>
      <xdr:colOff>119062</xdr:colOff>
      <xdr:row>1</xdr:row>
      <xdr:rowOff>11906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1BD6EBA7-67FF-45A1-B54A-9C3923838EFD}"/>
            </a:ext>
          </a:extLst>
        </xdr:cNvPr>
        <xdr:cNvSpPr/>
      </xdr:nvSpPr>
      <xdr:spPr>
        <a:xfrm>
          <a:off x="18095120" y="59531"/>
          <a:ext cx="3264692" cy="952500"/>
        </a:xfrm>
        <a:prstGeom prst="round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600">
              <a:solidFill>
                <a:srgbClr val="FF0000"/>
              </a:solidFill>
            </a:rPr>
            <a:t>CONFEDOTACIONES SAS -</a:t>
          </a:r>
        </a:p>
        <a:p>
          <a:pPr algn="ctr"/>
          <a:r>
            <a:rPr lang="es-CO" sz="1600">
              <a:solidFill>
                <a:srgbClr val="FF0000"/>
              </a:solidFill>
            </a:rPr>
            <a:t>GESTIÓN TALENTO </a:t>
          </a:r>
        </a:p>
        <a:p>
          <a:pPr algn="ctr"/>
          <a:r>
            <a:rPr lang="es-CO" sz="1600">
              <a:solidFill>
                <a:srgbClr val="FF0000"/>
              </a:solidFill>
            </a:rPr>
            <a:t>HUMANO</a:t>
          </a:r>
        </a:p>
      </xdr:txBody>
    </xdr:sp>
    <xdr:clientData/>
  </xdr:twoCellAnchor>
  <xdr:twoCellAnchor editAs="oneCell">
    <xdr:from>
      <xdr:col>1</xdr:col>
      <xdr:colOff>395287</xdr:colOff>
      <xdr:row>0</xdr:row>
      <xdr:rowOff>228600</xdr:rowOff>
    </xdr:from>
    <xdr:to>
      <xdr:col>1</xdr:col>
      <xdr:colOff>3990975</xdr:colOff>
      <xdr:row>2</xdr:row>
      <xdr:rowOff>266699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2179D9C-B264-47FD-A61F-A52E3ABC31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6" t="40624" r="5724" b="41383"/>
        <a:stretch/>
      </xdr:blipFill>
      <xdr:spPr>
        <a:xfrm>
          <a:off x="728662" y="228600"/>
          <a:ext cx="3595688" cy="1335880"/>
        </a:xfrm>
        <a:prstGeom prst="rect">
          <a:avLst/>
        </a:prstGeom>
      </xdr:spPr>
    </xdr:pic>
    <xdr:clientData/>
  </xdr:twoCellAnchor>
  <xdr:twoCellAnchor>
    <xdr:from>
      <xdr:col>4</xdr:col>
      <xdr:colOff>128587</xdr:colOff>
      <xdr:row>0</xdr:row>
      <xdr:rowOff>51193</xdr:rowOff>
    </xdr:from>
    <xdr:to>
      <xdr:col>4</xdr:col>
      <xdr:colOff>1509712</xdr:colOff>
      <xdr:row>1</xdr:row>
      <xdr:rowOff>21427</xdr:rowOff>
    </xdr:to>
    <xdr:sp macro="" textlink="">
      <xdr:nvSpPr>
        <xdr:cNvPr id="5" name="Diagrama de flujo: retraso 4">
          <a:extLst>
            <a:ext uri="{FF2B5EF4-FFF2-40B4-BE49-F238E27FC236}">
              <a16:creationId xmlns:a16="http://schemas.microsoft.com/office/drawing/2014/main" id="{F3117817-68B9-43D6-A166-09587A1A5181}"/>
            </a:ext>
          </a:extLst>
        </xdr:cNvPr>
        <xdr:cNvSpPr/>
      </xdr:nvSpPr>
      <xdr:spPr>
        <a:xfrm rot="16200000">
          <a:off x="8363545" y="-154190"/>
          <a:ext cx="970359" cy="1381125"/>
        </a:xfrm>
        <a:prstGeom prst="flowChartDelay">
          <a:avLst/>
        </a:prstGeom>
        <a:solidFill>
          <a:srgbClr val="00FF0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130967</xdr:colOff>
      <xdr:row>0</xdr:row>
      <xdr:rowOff>762000</xdr:rowOff>
    </xdr:from>
    <xdr:to>
      <xdr:col>3</xdr:col>
      <xdr:colOff>1500186</xdr:colOff>
      <xdr:row>1</xdr:row>
      <xdr:rowOff>0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E8C608CD-8FCB-418E-915C-284FFBB0B58C}"/>
            </a:ext>
          </a:extLst>
        </xdr:cNvPr>
        <xdr:cNvSpPr/>
      </xdr:nvSpPr>
      <xdr:spPr>
        <a:xfrm>
          <a:off x="6512717" y="762000"/>
          <a:ext cx="1369219" cy="238125"/>
        </a:xfrm>
        <a:prstGeom prst="rect">
          <a:avLst/>
        </a:prstGeom>
        <a:solidFill>
          <a:srgbClr val="F414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Actividades</a:t>
          </a:r>
        </a:p>
      </xdr:txBody>
    </xdr:sp>
    <xdr:clientData/>
  </xdr:twoCellAnchor>
  <xdr:twoCellAnchor>
    <xdr:from>
      <xdr:col>4</xdr:col>
      <xdr:colOff>140493</xdr:colOff>
      <xdr:row>0</xdr:row>
      <xdr:rowOff>783432</xdr:rowOff>
    </xdr:from>
    <xdr:to>
      <xdr:col>4</xdr:col>
      <xdr:colOff>1509712</xdr:colOff>
      <xdr:row>1</xdr:row>
      <xdr:rowOff>21432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6374F64F-09A4-42C5-B080-177385D53DF5}"/>
            </a:ext>
          </a:extLst>
        </xdr:cNvPr>
        <xdr:cNvSpPr/>
      </xdr:nvSpPr>
      <xdr:spPr>
        <a:xfrm>
          <a:off x="8170068" y="783432"/>
          <a:ext cx="1369219" cy="238125"/>
        </a:xfrm>
        <a:prstGeom prst="rect">
          <a:avLst/>
        </a:prstGeom>
        <a:solidFill>
          <a:srgbClr val="00FF00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Óptimo Avance</a:t>
          </a:r>
        </a:p>
      </xdr:txBody>
    </xdr:sp>
    <xdr:clientData/>
  </xdr:twoCellAnchor>
  <xdr:twoCellAnchor>
    <xdr:from>
      <xdr:col>5</xdr:col>
      <xdr:colOff>128587</xdr:colOff>
      <xdr:row>0</xdr:row>
      <xdr:rowOff>51193</xdr:rowOff>
    </xdr:from>
    <xdr:to>
      <xdr:col>5</xdr:col>
      <xdr:colOff>1509712</xdr:colOff>
      <xdr:row>1</xdr:row>
      <xdr:rowOff>21427</xdr:rowOff>
    </xdr:to>
    <xdr:sp macro="" textlink="">
      <xdr:nvSpPr>
        <xdr:cNvPr id="8" name="Diagrama de flujo: retraso 7">
          <a:extLst>
            <a:ext uri="{FF2B5EF4-FFF2-40B4-BE49-F238E27FC236}">
              <a16:creationId xmlns:a16="http://schemas.microsoft.com/office/drawing/2014/main" id="{58E041AB-DE3D-4361-8F41-9C6881A7A372}"/>
            </a:ext>
          </a:extLst>
        </xdr:cNvPr>
        <xdr:cNvSpPr/>
      </xdr:nvSpPr>
      <xdr:spPr>
        <a:xfrm rot="16200000">
          <a:off x="10011370" y="-154190"/>
          <a:ext cx="970359" cy="1381125"/>
        </a:xfrm>
        <a:prstGeom prst="flowChartDelay">
          <a:avLst/>
        </a:prstGeom>
        <a:solidFill>
          <a:srgbClr val="FFC00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140493</xdr:colOff>
      <xdr:row>0</xdr:row>
      <xdr:rowOff>783432</xdr:rowOff>
    </xdr:from>
    <xdr:to>
      <xdr:col>5</xdr:col>
      <xdr:colOff>1509712</xdr:colOff>
      <xdr:row>1</xdr:row>
      <xdr:rowOff>21432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444C92C2-BEEC-4D5E-B474-99832BC75B32}"/>
            </a:ext>
          </a:extLst>
        </xdr:cNvPr>
        <xdr:cNvSpPr/>
      </xdr:nvSpPr>
      <xdr:spPr>
        <a:xfrm>
          <a:off x="9817893" y="783432"/>
          <a:ext cx="1369219" cy="238125"/>
        </a:xfrm>
        <a:prstGeom prst="rect">
          <a:avLst/>
        </a:prstGeom>
        <a:solidFill>
          <a:srgbClr val="FFC000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En proceso</a:t>
          </a:r>
        </a:p>
      </xdr:txBody>
    </xdr:sp>
    <xdr:clientData/>
  </xdr:twoCellAnchor>
  <xdr:twoCellAnchor>
    <xdr:from>
      <xdr:col>6</xdr:col>
      <xdr:colOff>128587</xdr:colOff>
      <xdr:row>0</xdr:row>
      <xdr:rowOff>51193</xdr:rowOff>
    </xdr:from>
    <xdr:to>
      <xdr:col>6</xdr:col>
      <xdr:colOff>1509712</xdr:colOff>
      <xdr:row>1</xdr:row>
      <xdr:rowOff>21427</xdr:rowOff>
    </xdr:to>
    <xdr:sp macro="" textlink="">
      <xdr:nvSpPr>
        <xdr:cNvPr id="10" name="Diagrama de flujo: retraso 9">
          <a:extLst>
            <a:ext uri="{FF2B5EF4-FFF2-40B4-BE49-F238E27FC236}">
              <a16:creationId xmlns:a16="http://schemas.microsoft.com/office/drawing/2014/main" id="{DE8E0D94-CEB2-43B0-8039-1FE6DD11B6AD}"/>
            </a:ext>
          </a:extLst>
        </xdr:cNvPr>
        <xdr:cNvSpPr/>
      </xdr:nvSpPr>
      <xdr:spPr>
        <a:xfrm rot="16200000">
          <a:off x="11659195" y="-154190"/>
          <a:ext cx="970359" cy="1381125"/>
        </a:xfrm>
        <a:prstGeom prst="flowChartDelay">
          <a:avLst/>
        </a:prstGeom>
        <a:solidFill>
          <a:srgbClr val="996633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140493</xdr:colOff>
      <xdr:row>0</xdr:row>
      <xdr:rowOff>783432</xdr:rowOff>
    </xdr:from>
    <xdr:to>
      <xdr:col>6</xdr:col>
      <xdr:colOff>1509712</xdr:colOff>
      <xdr:row>1</xdr:row>
      <xdr:rowOff>21432</xdr:rowOff>
    </xdr:to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CE0B61A5-762A-4B52-AFB1-E7514575F234}"/>
            </a:ext>
          </a:extLst>
        </xdr:cNvPr>
        <xdr:cNvSpPr/>
      </xdr:nvSpPr>
      <xdr:spPr>
        <a:xfrm>
          <a:off x="11465718" y="783432"/>
          <a:ext cx="1369219" cy="238125"/>
        </a:xfrm>
        <a:prstGeom prst="rect">
          <a:avLst/>
        </a:prstGeom>
        <a:solidFill>
          <a:srgbClr val="996633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Retrasado</a:t>
          </a:r>
        </a:p>
      </xdr:txBody>
    </xdr:sp>
    <xdr:clientData/>
  </xdr:twoCellAnchor>
  <xdr:twoCellAnchor>
    <xdr:from>
      <xdr:col>7</xdr:col>
      <xdr:colOff>128587</xdr:colOff>
      <xdr:row>0</xdr:row>
      <xdr:rowOff>51193</xdr:rowOff>
    </xdr:from>
    <xdr:to>
      <xdr:col>7</xdr:col>
      <xdr:colOff>1509712</xdr:colOff>
      <xdr:row>1</xdr:row>
      <xdr:rowOff>21427</xdr:rowOff>
    </xdr:to>
    <xdr:sp macro="" textlink="">
      <xdr:nvSpPr>
        <xdr:cNvPr id="12" name="Diagrama de flujo: retraso 11">
          <a:extLst>
            <a:ext uri="{FF2B5EF4-FFF2-40B4-BE49-F238E27FC236}">
              <a16:creationId xmlns:a16="http://schemas.microsoft.com/office/drawing/2014/main" id="{7CEE51B7-0934-4C0F-840F-EB6F1267A81F}"/>
            </a:ext>
          </a:extLst>
        </xdr:cNvPr>
        <xdr:cNvSpPr/>
      </xdr:nvSpPr>
      <xdr:spPr>
        <a:xfrm rot="16200000">
          <a:off x="13307020" y="-154190"/>
          <a:ext cx="970359" cy="1381125"/>
        </a:xfrm>
        <a:prstGeom prst="flowChartDelay">
          <a:avLst/>
        </a:prstGeom>
        <a:solidFill>
          <a:srgbClr val="FF000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140493</xdr:colOff>
      <xdr:row>0</xdr:row>
      <xdr:rowOff>783432</xdr:rowOff>
    </xdr:from>
    <xdr:to>
      <xdr:col>7</xdr:col>
      <xdr:colOff>1509712</xdr:colOff>
      <xdr:row>1</xdr:row>
      <xdr:rowOff>21432</xdr:rowOff>
    </xdr:to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ACB46A85-B276-4A6D-BDF9-48113F2014B7}"/>
            </a:ext>
          </a:extLst>
        </xdr:cNvPr>
        <xdr:cNvSpPr/>
      </xdr:nvSpPr>
      <xdr:spPr>
        <a:xfrm>
          <a:off x="13113543" y="783432"/>
          <a:ext cx="1369219" cy="238125"/>
        </a:xfrm>
        <a:prstGeom prst="rect">
          <a:avLst/>
        </a:prstGeom>
        <a:solidFill>
          <a:srgbClr val="FF0000">
            <a:alpha val="56078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No</a:t>
          </a:r>
          <a:r>
            <a:rPr lang="es-CO" sz="1100" b="1" baseline="0">
              <a:solidFill>
                <a:schemeClr val="tx1"/>
              </a:solidFill>
            </a:rPr>
            <a:t> iniciado</a:t>
          </a:r>
          <a:endParaRPr lang="es-CO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128587</xdr:colOff>
      <xdr:row>0</xdr:row>
      <xdr:rowOff>51193</xdr:rowOff>
    </xdr:from>
    <xdr:to>
      <xdr:col>8</xdr:col>
      <xdr:colOff>1509712</xdr:colOff>
      <xdr:row>1</xdr:row>
      <xdr:rowOff>21427</xdr:rowOff>
    </xdr:to>
    <xdr:sp macro="" textlink="">
      <xdr:nvSpPr>
        <xdr:cNvPr id="14" name="Diagrama de flujo: retraso 13">
          <a:extLst>
            <a:ext uri="{FF2B5EF4-FFF2-40B4-BE49-F238E27FC236}">
              <a16:creationId xmlns:a16="http://schemas.microsoft.com/office/drawing/2014/main" id="{20E63C59-E8B7-4F38-8579-0C58A4AEE463}"/>
            </a:ext>
          </a:extLst>
        </xdr:cNvPr>
        <xdr:cNvSpPr/>
      </xdr:nvSpPr>
      <xdr:spPr>
        <a:xfrm rot="16200000">
          <a:off x="14954845" y="-154190"/>
          <a:ext cx="970359" cy="1381125"/>
        </a:xfrm>
        <a:prstGeom prst="flowChartDelay">
          <a:avLst/>
        </a:prstGeom>
        <a:solidFill>
          <a:srgbClr val="00B05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140493</xdr:colOff>
      <xdr:row>0</xdr:row>
      <xdr:rowOff>783432</xdr:rowOff>
    </xdr:from>
    <xdr:to>
      <xdr:col>8</xdr:col>
      <xdr:colOff>1509712</xdr:colOff>
      <xdr:row>1</xdr:row>
      <xdr:rowOff>21432</xdr:rowOff>
    </xdr:to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id="{D05CDF4B-7973-400F-99C2-175AAB51DDAE}"/>
            </a:ext>
          </a:extLst>
        </xdr:cNvPr>
        <xdr:cNvSpPr/>
      </xdr:nvSpPr>
      <xdr:spPr>
        <a:xfrm>
          <a:off x="14761368" y="783432"/>
          <a:ext cx="1369219" cy="238125"/>
        </a:xfrm>
        <a:prstGeom prst="rect">
          <a:avLst/>
        </a:prstGeom>
        <a:solidFill>
          <a:srgbClr val="00B050">
            <a:alpha val="52157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Finalizado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130967</xdr:colOff>
      <xdr:row>0</xdr:row>
      <xdr:rowOff>41668</xdr:rowOff>
    </xdr:from>
    <xdr:to>
      <xdr:col>3</xdr:col>
      <xdr:colOff>1512092</xdr:colOff>
      <xdr:row>1</xdr:row>
      <xdr:rowOff>11902</xdr:rowOff>
    </xdr:to>
    <xdr:sp macro="" textlink="">
      <xdr:nvSpPr>
        <xdr:cNvPr id="2" name="Diagrama de flujo: retraso 1">
          <a:extLst>
            <a:ext uri="{FF2B5EF4-FFF2-40B4-BE49-F238E27FC236}">
              <a16:creationId xmlns:a16="http://schemas.microsoft.com/office/drawing/2014/main" id="{5EDE8F6B-D69D-4D47-8356-95670DC0FBFA}"/>
            </a:ext>
          </a:extLst>
        </xdr:cNvPr>
        <xdr:cNvSpPr/>
      </xdr:nvSpPr>
      <xdr:spPr>
        <a:xfrm rot="16200000">
          <a:off x="6718100" y="-163715"/>
          <a:ext cx="970359" cy="1381125"/>
        </a:xfrm>
        <a:prstGeom prst="flowChartDelay">
          <a:avLst/>
        </a:prstGeom>
        <a:solidFill>
          <a:srgbClr val="4472C4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15</xdr:col>
      <xdr:colOff>169070</xdr:colOff>
      <xdr:row>0</xdr:row>
      <xdr:rowOff>59531</xdr:rowOff>
    </xdr:from>
    <xdr:to>
      <xdr:col>27</xdr:col>
      <xdr:colOff>119062</xdr:colOff>
      <xdr:row>1</xdr:row>
      <xdr:rowOff>11906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5FFDECF8-332F-4CB6-B2D9-D9C1A935DC62}"/>
            </a:ext>
          </a:extLst>
        </xdr:cNvPr>
        <xdr:cNvSpPr/>
      </xdr:nvSpPr>
      <xdr:spPr>
        <a:xfrm>
          <a:off x="18095120" y="59531"/>
          <a:ext cx="3264692" cy="952500"/>
        </a:xfrm>
        <a:prstGeom prst="round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600">
              <a:solidFill>
                <a:srgbClr val="FF0000"/>
              </a:solidFill>
            </a:rPr>
            <a:t>CONFEDOTACIONES SAS -</a:t>
          </a:r>
        </a:p>
        <a:p>
          <a:pPr algn="ctr"/>
          <a:r>
            <a:rPr lang="es-CO" sz="1600">
              <a:solidFill>
                <a:srgbClr val="FF0000"/>
              </a:solidFill>
            </a:rPr>
            <a:t>GESTIÓN TALENTO </a:t>
          </a:r>
        </a:p>
        <a:p>
          <a:pPr algn="ctr"/>
          <a:r>
            <a:rPr lang="es-CO" sz="1600">
              <a:solidFill>
                <a:srgbClr val="FF0000"/>
              </a:solidFill>
            </a:rPr>
            <a:t>HUMANO</a:t>
          </a:r>
        </a:p>
      </xdr:txBody>
    </xdr:sp>
    <xdr:clientData/>
  </xdr:twoCellAnchor>
  <xdr:twoCellAnchor editAs="oneCell">
    <xdr:from>
      <xdr:col>1</xdr:col>
      <xdr:colOff>383380</xdr:colOff>
      <xdr:row>0</xdr:row>
      <xdr:rowOff>228600</xdr:rowOff>
    </xdr:from>
    <xdr:to>
      <xdr:col>1</xdr:col>
      <xdr:colOff>3979068</xdr:colOff>
      <xdr:row>2</xdr:row>
      <xdr:rowOff>266699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FEC9ED2-E2B7-400C-B5BF-0298D84911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6" t="40624" r="5724" b="41383"/>
        <a:stretch/>
      </xdr:blipFill>
      <xdr:spPr>
        <a:xfrm>
          <a:off x="716755" y="228600"/>
          <a:ext cx="3595688" cy="1335880"/>
        </a:xfrm>
        <a:prstGeom prst="rect">
          <a:avLst/>
        </a:prstGeom>
      </xdr:spPr>
    </xdr:pic>
    <xdr:clientData/>
  </xdr:twoCellAnchor>
  <xdr:twoCellAnchor>
    <xdr:from>
      <xdr:col>4</xdr:col>
      <xdr:colOff>128587</xdr:colOff>
      <xdr:row>0</xdr:row>
      <xdr:rowOff>51193</xdr:rowOff>
    </xdr:from>
    <xdr:to>
      <xdr:col>4</xdr:col>
      <xdr:colOff>1509712</xdr:colOff>
      <xdr:row>1</xdr:row>
      <xdr:rowOff>21427</xdr:rowOff>
    </xdr:to>
    <xdr:sp macro="" textlink="">
      <xdr:nvSpPr>
        <xdr:cNvPr id="5" name="Diagrama de flujo: retraso 4">
          <a:extLst>
            <a:ext uri="{FF2B5EF4-FFF2-40B4-BE49-F238E27FC236}">
              <a16:creationId xmlns:a16="http://schemas.microsoft.com/office/drawing/2014/main" id="{9C2CE4F0-634F-4826-87F7-3FFCAFC4F5B9}"/>
            </a:ext>
          </a:extLst>
        </xdr:cNvPr>
        <xdr:cNvSpPr/>
      </xdr:nvSpPr>
      <xdr:spPr>
        <a:xfrm rot="16200000">
          <a:off x="8363545" y="-154190"/>
          <a:ext cx="970359" cy="1381125"/>
        </a:xfrm>
        <a:prstGeom prst="flowChartDelay">
          <a:avLst/>
        </a:prstGeom>
        <a:solidFill>
          <a:srgbClr val="00FF0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130967</xdr:colOff>
      <xdr:row>0</xdr:row>
      <xdr:rowOff>762000</xdr:rowOff>
    </xdr:from>
    <xdr:to>
      <xdr:col>3</xdr:col>
      <xdr:colOff>1500186</xdr:colOff>
      <xdr:row>1</xdr:row>
      <xdr:rowOff>0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182D99BE-1DC7-42D1-A737-63168BCB1760}"/>
            </a:ext>
          </a:extLst>
        </xdr:cNvPr>
        <xdr:cNvSpPr/>
      </xdr:nvSpPr>
      <xdr:spPr>
        <a:xfrm>
          <a:off x="6512717" y="762000"/>
          <a:ext cx="1369219" cy="238125"/>
        </a:xfrm>
        <a:prstGeom prst="rect">
          <a:avLst/>
        </a:prstGeom>
        <a:solidFill>
          <a:srgbClr val="F414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Actividades</a:t>
          </a:r>
        </a:p>
      </xdr:txBody>
    </xdr:sp>
    <xdr:clientData/>
  </xdr:twoCellAnchor>
  <xdr:twoCellAnchor>
    <xdr:from>
      <xdr:col>4</xdr:col>
      <xdr:colOff>140493</xdr:colOff>
      <xdr:row>0</xdr:row>
      <xdr:rowOff>783432</xdr:rowOff>
    </xdr:from>
    <xdr:to>
      <xdr:col>4</xdr:col>
      <xdr:colOff>1509712</xdr:colOff>
      <xdr:row>1</xdr:row>
      <xdr:rowOff>21432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881232AA-CB15-4A2D-B18A-DB3F026C7626}"/>
            </a:ext>
          </a:extLst>
        </xdr:cNvPr>
        <xdr:cNvSpPr/>
      </xdr:nvSpPr>
      <xdr:spPr>
        <a:xfrm>
          <a:off x="8170068" y="783432"/>
          <a:ext cx="1369219" cy="238125"/>
        </a:xfrm>
        <a:prstGeom prst="rect">
          <a:avLst/>
        </a:prstGeom>
        <a:solidFill>
          <a:srgbClr val="00FF00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Óptimo Avance</a:t>
          </a:r>
        </a:p>
      </xdr:txBody>
    </xdr:sp>
    <xdr:clientData/>
  </xdr:twoCellAnchor>
  <xdr:twoCellAnchor>
    <xdr:from>
      <xdr:col>5</xdr:col>
      <xdr:colOff>128587</xdr:colOff>
      <xdr:row>0</xdr:row>
      <xdr:rowOff>51193</xdr:rowOff>
    </xdr:from>
    <xdr:to>
      <xdr:col>5</xdr:col>
      <xdr:colOff>1509712</xdr:colOff>
      <xdr:row>1</xdr:row>
      <xdr:rowOff>21427</xdr:rowOff>
    </xdr:to>
    <xdr:sp macro="" textlink="">
      <xdr:nvSpPr>
        <xdr:cNvPr id="8" name="Diagrama de flujo: retraso 7">
          <a:extLst>
            <a:ext uri="{FF2B5EF4-FFF2-40B4-BE49-F238E27FC236}">
              <a16:creationId xmlns:a16="http://schemas.microsoft.com/office/drawing/2014/main" id="{DF3F435F-4A98-4963-B02D-D3CC61F5FF71}"/>
            </a:ext>
          </a:extLst>
        </xdr:cNvPr>
        <xdr:cNvSpPr/>
      </xdr:nvSpPr>
      <xdr:spPr>
        <a:xfrm rot="16200000">
          <a:off x="10011370" y="-154190"/>
          <a:ext cx="970359" cy="1381125"/>
        </a:xfrm>
        <a:prstGeom prst="flowChartDelay">
          <a:avLst/>
        </a:prstGeom>
        <a:solidFill>
          <a:srgbClr val="FFC00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140493</xdr:colOff>
      <xdr:row>0</xdr:row>
      <xdr:rowOff>783432</xdr:rowOff>
    </xdr:from>
    <xdr:to>
      <xdr:col>5</xdr:col>
      <xdr:colOff>1509712</xdr:colOff>
      <xdr:row>1</xdr:row>
      <xdr:rowOff>21432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237317DE-DE5E-4D10-95E3-928FC33344FF}"/>
            </a:ext>
          </a:extLst>
        </xdr:cNvPr>
        <xdr:cNvSpPr/>
      </xdr:nvSpPr>
      <xdr:spPr>
        <a:xfrm>
          <a:off x="9817893" y="783432"/>
          <a:ext cx="1369219" cy="238125"/>
        </a:xfrm>
        <a:prstGeom prst="rect">
          <a:avLst/>
        </a:prstGeom>
        <a:solidFill>
          <a:srgbClr val="FFC000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En proceso</a:t>
          </a:r>
        </a:p>
      </xdr:txBody>
    </xdr:sp>
    <xdr:clientData/>
  </xdr:twoCellAnchor>
  <xdr:twoCellAnchor>
    <xdr:from>
      <xdr:col>6</xdr:col>
      <xdr:colOff>128587</xdr:colOff>
      <xdr:row>0</xdr:row>
      <xdr:rowOff>51193</xdr:rowOff>
    </xdr:from>
    <xdr:to>
      <xdr:col>6</xdr:col>
      <xdr:colOff>1509712</xdr:colOff>
      <xdr:row>1</xdr:row>
      <xdr:rowOff>21427</xdr:rowOff>
    </xdr:to>
    <xdr:sp macro="" textlink="">
      <xdr:nvSpPr>
        <xdr:cNvPr id="10" name="Diagrama de flujo: retraso 9">
          <a:extLst>
            <a:ext uri="{FF2B5EF4-FFF2-40B4-BE49-F238E27FC236}">
              <a16:creationId xmlns:a16="http://schemas.microsoft.com/office/drawing/2014/main" id="{0D03DDA0-FCC3-428B-A66B-04235CCCF2ED}"/>
            </a:ext>
          </a:extLst>
        </xdr:cNvPr>
        <xdr:cNvSpPr/>
      </xdr:nvSpPr>
      <xdr:spPr>
        <a:xfrm rot="16200000">
          <a:off x="11659195" y="-154190"/>
          <a:ext cx="970359" cy="1381125"/>
        </a:xfrm>
        <a:prstGeom prst="flowChartDelay">
          <a:avLst/>
        </a:prstGeom>
        <a:solidFill>
          <a:srgbClr val="996633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140493</xdr:colOff>
      <xdr:row>0</xdr:row>
      <xdr:rowOff>783432</xdr:rowOff>
    </xdr:from>
    <xdr:to>
      <xdr:col>6</xdr:col>
      <xdr:colOff>1509712</xdr:colOff>
      <xdr:row>1</xdr:row>
      <xdr:rowOff>21432</xdr:rowOff>
    </xdr:to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571CECAE-28F6-413F-8E56-F10328ACB605}"/>
            </a:ext>
          </a:extLst>
        </xdr:cNvPr>
        <xdr:cNvSpPr/>
      </xdr:nvSpPr>
      <xdr:spPr>
        <a:xfrm>
          <a:off x="11465718" y="783432"/>
          <a:ext cx="1369219" cy="238125"/>
        </a:xfrm>
        <a:prstGeom prst="rect">
          <a:avLst/>
        </a:prstGeom>
        <a:solidFill>
          <a:srgbClr val="996633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Retrasado</a:t>
          </a:r>
        </a:p>
      </xdr:txBody>
    </xdr:sp>
    <xdr:clientData/>
  </xdr:twoCellAnchor>
  <xdr:twoCellAnchor>
    <xdr:from>
      <xdr:col>7</xdr:col>
      <xdr:colOff>128587</xdr:colOff>
      <xdr:row>0</xdr:row>
      <xdr:rowOff>51193</xdr:rowOff>
    </xdr:from>
    <xdr:to>
      <xdr:col>7</xdr:col>
      <xdr:colOff>1509712</xdr:colOff>
      <xdr:row>1</xdr:row>
      <xdr:rowOff>21427</xdr:rowOff>
    </xdr:to>
    <xdr:sp macro="" textlink="">
      <xdr:nvSpPr>
        <xdr:cNvPr id="12" name="Diagrama de flujo: retraso 11">
          <a:extLst>
            <a:ext uri="{FF2B5EF4-FFF2-40B4-BE49-F238E27FC236}">
              <a16:creationId xmlns:a16="http://schemas.microsoft.com/office/drawing/2014/main" id="{A8718356-294F-4FBC-AEDB-3D50AACBFC2D}"/>
            </a:ext>
          </a:extLst>
        </xdr:cNvPr>
        <xdr:cNvSpPr/>
      </xdr:nvSpPr>
      <xdr:spPr>
        <a:xfrm rot="16200000">
          <a:off x="13307020" y="-154190"/>
          <a:ext cx="970359" cy="1381125"/>
        </a:xfrm>
        <a:prstGeom prst="flowChartDelay">
          <a:avLst/>
        </a:prstGeom>
        <a:solidFill>
          <a:srgbClr val="FF000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140493</xdr:colOff>
      <xdr:row>0</xdr:row>
      <xdr:rowOff>783432</xdr:rowOff>
    </xdr:from>
    <xdr:to>
      <xdr:col>7</xdr:col>
      <xdr:colOff>1509712</xdr:colOff>
      <xdr:row>1</xdr:row>
      <xdr:rowOff>21432</xdr:rowOff>
    </xdr:to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F2B148E4-0C1D-4554-95F5-A4B77DE579C2}"/>
            </a:ext>
          </a:extLst>
        </xdr:cNvPr>
        <xdr:cNvSpPr/>
      </xdr:nvSpPr>
      <xdr:spPr>
        <a:xfrm>
          <a:off x="13113543" y="783432"/>
          <a:ext cx="1369219" cy="238125"/>
        </a:xfrm>
        <a:prstGeom prst="rect">
          <a:avLst/>
        </a:prstGeom>
        <a:solidFill>
          <a:srgbClr val="FF0000">
            <a:alpha val="56078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No</a:t>
          </a:r>
          <a:r>
            <a:rPr lang="es-CO" sz="1100" b="1" baseline="0">
              <a:solidFill>
                <a:schemeClr val="tx1"/>
              </a:solidFill>
            </a:rPr>
            <a:t> iniciado</a:t>
          </a:r>
          <a:endParaRPr lang="es-CO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128587</xdr:colOff>
      <xdr:row>0</xdr:row>
      <xdr:rowOff>51193</xdr:rowOff>
    </xdr:from>
    <xdr:to>
      <xdr:col>8</xdr:col>
      <xdr:colOff>1509712</xdr:colOff>
      <xdr:row>1</xdr:row>
      <xdr:rowOff>21427</xdr:rowOff>
    </xdr:to>
    <xdr:sp macro="" textlink="">
      <xdr:nvSpPr>
        <xdr:cNvPr id="14" name="Diagrama de flujo: retraso 13">
          <a:extLst>
            <a:ext uri="{FF2B5EF4-FFF2-40B4-BE49-F238E27FC236}">
              <a16:creationId xmlns:a16="http://schemas.microsoft.com/office/drawing/2014/main" id="{66D4290A-9249-4349-8AC1-108F0F3204D5}"/>
            </a:ext>
          </a:extLst>
        </xdr:cNvPr>
        <xdr:cNvSpPr/>
      </xdr:nvSpPr>
      <xdr:spPr>
        <a:xfrm rot="16200000">
          <a:off x="14954845" y="-154190"/>
          <a:ext cx="970359" cy="1381125"/>
        </a:xfrm>
        <a:prstGeom prst="flowChartDelay">
          <a:avLst/>
        </a:prstGeom>
        <a:solidFill>
          <a:srgbClr val="00B05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140493</xdr:colOff>
      <xdr:row>0</xdr:row>
      <xdr:rowOff>783432</xdr:rowOff>
    </xdr:from>
    <xdr:to>
      <xdr:col>8</xdr:col>
      <xdr:colOff>1509712</xdr:colOff>
      <xdr:row>1</xdr:row>
      <xdr:rowOff>21432</xdr:rowOff>
    </xdr:to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id="{F6894B3C-F35D-47C4-950C-ECE4FB088E0F}"/>
            </a:ext>
          </a:extLst>
        </xdr:cNvPr>
        <xdr:cNvSpPr/>
      </xdr:nvSpPr>
      <xdr:spPr>
        <a:xfrm>
          <a:off x="14761368" y="783432"/>
          <a:ext cx="1369219" cy="238125"/>
        </a:xfrm>
        <a:prstGeom prst="rect">
          <a:avLst/>
        </a:prstGeom>
        <a:solidFill>
          <a:srgbClr val="00B050">
            <a:alpha val="52157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Finalizado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130967</xdr:colOff>
      <xdr:row>0</xdr:row>
      <xdr:rowOff>41668</xdr:rowOff>
    </xdr:from>
    <xdr:to>
      <xdr:col>3</xdr:col>
      <xdr:colOff>1512092</xdr:colOff>
      <xdr:row>1</xdr:row>
      <xdr:rowOff>11902</xdr:rowOff>
    </xdr:to>
    <xdr:sp macro="" textlink="">
      <xdr:nvSpPr>
        <xdr:cNvPr id="2" name="Diagrama de flujo: retraso 1">
          <a:extLst>
            <a:ext uri="{FF2B5EF4-FFF2-40B4-BE49-F238E27FC236}">
              <a16:creationId xmlns:a16="http://schemas.microsoft.com/office/drawing/2014/main" id="{88F1F0D0-5BD0-4B7E-9A43-337B717B025B}"/>
            </a:ext>
          </a:extLst>
        </xdr:cNvPr>
        <xdr:cNvSpPr/>
      </xdr:nvSpPr>
      <xdr:spPr>
        <a:xfrm rot="16200000">
          <a:off x="6718100" y="-163715"/>
          <a:ext cx="970359" cy="1381125"/>
        </a:xfrm>
        <a:prstGeom prst="flowChartDelay">
          <a:avLst/>
        </a:prstGeom>
        <a:solidFill>
          <a:srgbClr val="4472C4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15</xdr:col>
      <xdr:colOff>169070</xdr:colOff>
      <xdr:row>0</xdr:row>
      <xdr:rowOff>59531</xdr:rowOff>
    </xdr:from>
    <xdr:to>
      <xdr:col>27</xdr:col>
      <xdr:colOff>119062</xdr:colOff>
      <xdr:row>1</xdr:row>
      <xdr:rowOff>11906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F16E73DC-FD6C-4BF2-8F05-949A0D243115}"/>
            </a:ext>
          </a:extLst>
        </xdr:cNvPr>
        <xdr:cNvSpPr/>
      </xdr:nvSpPr>
      <xdr:spPr>
        <a:xfrm>
          <a:off x="18095120" y="59531"/>
          <a:ext cx="3264692" cy="952500"/>
        </a:xfrm>
        <a:prstGeom prst="round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600">
              <a:solidFill>
                <a:srgbClr val="FF0000"/>
              </a:solidFill>
            </a:rPr>
            <a:t>CONFEDOTACIONES SAS -</a:t>
          </a:r>
        </a:p>
        <a:p>
          <a:pPr algn="ctr"/>
          <a:r>
            <a:rPr lang="es-CO" sz="1600">
              <a:solidFill>
                <a:srgbClr val="FF0000"/>
              </a:solidFill>
            </a:rPr>
            <a:t>GESTIÓN TALENTO </a:t>
          </a:r>
        </a:p>
        <a:p>
          <a:pPr algn="ctr"/>
          <a:r>
            <a:rPr lang="es-CO" sz="1600">
              <a:solidFill>
                <a:srgbClr val="FF0000"/>
              </a:solidFill>
            </a:rPr>
            <a:t>HUMANO</a:t>
          </a:r>
        </a:p>
      </xdr:txBody>
    </xdr:sp>
    <xdr:clientData/>
  </xdr:twoCellAnchor>
  <xdr:twoCellAnchor editAs="oneCell">
    <xdr:from>
      <xdr:col>1</xdr:col>
      <xdr:colOff>478630</xdr:colOff>
      <xdr:row>0</xdr:row>
      <xdr:rowOff>240507</xdr:rowOff>
    </xdr:from>
    <xdr:to>
      <xdr:col>1</xdr:col>
      <xdr:colOff>4074318</xdr:colOff>
      <xdr:row>2</xdr:row>
      <xdr:rowOff>278606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FBC2480-8BC7-480E-8283-82880294D3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6" t="40624" r="5724" b="41383"/>
        <a:stretch/>
      </xdr:blipFill>
      <xdr:spPr>
        <a:xfrm>
          <a:off x="812005" y="240507"/>
          <a:ext cx="3595688" cy="1335880"/>
        </a:xfrm>
        <a:prstGeom prst="rect">
          <a:avLst/>
        </a:prstGeom>
      </xdr:spPr>
    </xdr:pic>
    <xdr:clientData/>
  </xdr:twoCellAnchor>
  <xdr:twoCellAnchor>
    <xdr:from>
      <xdr:col>4</xdr:col>
      <xdr:colOff>128587</xdr:colOff>
      <xdr:row>0</xdr:row>
      <xdr:rowOff>51193</xdr:rowOff>
    </xdr:from>
    <xdr:to>
      <xdr:col>4</xdr:col>
      <xdr:colOff>1509712</xdr:colOff>
      <xdr:row>1</xdr:row>
      <xdr:rowOff>21427</xdr:rowOff>
    </xdr:to>
    <xdr:sp macro="" textlink="">
      <xdr:nvSpPr>
        <xdr:cNvPr id="5" name="Diagrama de flujo: retraso 4">
          <a:extLst>
            <a:ext uri="{FF2B5EF4-FFF2-40B4-BE49-F238E27FC236}">
              <a16:creationId xmlns:a16="http://schemas.microsoft.com/office/drawing/2014/main" id="{B47A4DD1-91AD-4731-99CC-2572E2C0E09C}"/>
            </a:ext>
          </a:extLst>
        </xdr:cNvPr>
        <xdr:cNvSpPr/>
      </xdr:nvSpPr>
      <xdr:spPr>
        <a:xfrm rot="16200000">
          <a:off x="8363545" y="-154190"/>
          <a:ext cx="970359" cy="1381125"/>
        </a:xfrm>
        <a:prstGeom prst="flowChartDelay">
          <a:avLst/>
        </a:prstGeom>
        <a:solidFill>
          <a:srgbClr val="00FF0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130967</xdr:colOff>
      <xdr:row>0</xdr:row>
      <xdr:rowOff>762000</xdr:rowOff>
    </xdr:from>
    <xdr:to>
      <xdr:col>3</xdr:col>
      <xdr:colOff>1500186</xdr:colOff>
      <xdr:row>1</xdr:row>
      <xdr:rowOff>0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7D975743-3B62-4F18-9641-3B11F4DD5099}"/>
            </a:ext>
          </a:extLst>
        </xdr:cNvPr>
        <xdr:cNvSpPr/>
      </xdr:nvSpPr>
      <xdr:spPr>
        <a:xfrm>
          <a:off x="6512717" y="762000"/>
          <a:ext cx="1369219" cy="238125"/>
        </a:xfrm>
        <a:prstGeom prst="rect">
          <a:avLst/>
        </a:prstGeom>
        <a:solidFill>
          <a:srgbClr val="F414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Actividades</a:t>
          </a:r>
        </a:p>
      </xdr:txBody>
    </xdr:sp>
    <xdr:clientData/>
  </xdr:twoCellAnchor>
  <xdr:twoCellAnchor>
    <xdr:from>
      <xdr:col>4</xdr:col>
      <xdr:colOff>140493</xdr:colOff>
      <xdr:row>0</xdr:row>
      <xdr:rowOff>783432</xdr:rowOff>
    </xdr:from>
    <xdr:to>
      <xdr:col>4</xdr:col>
      <xdr:colOff>1509712</xdr:colOff>
      <xdr:row>1</xdr:row>
      <xdr:rowOff>21432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A53B3B33-1403-4A46-80CF-E21D1F0FB6EA}"/>
            </a:ext>
          </a:extLst>
        </xdr:cNvPr>
        <xdr:cNvSpPr/>
      </xdr:nvSpPr>
      <xdr:spPr>
        <a:xfrm>
          <a:off x="8170068" y="783432"/>
          <a:ext cx="1369219" cy="238125"/>
        </a:xfrm>
        <a:prstGeom prst="rect">
          <a:avLst/>
        </a:prstGeom>
        <a:solidFill>
          <a:srgbClr val="00FF00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Óptimo Avance</a:t>
          </a:r>
        </a:p>
      </xdr:txBody>
    </xdr:sp>
    <xdr:clientData/>
  </xdr:twoCellAnchor>
  <xdr:twoCellAnchor>
    <xdr:from>
      <xdr:col>5</xdr:col>
      <xdr:colOff>128587</xdr:colOff>
      <xdr:row>0</xdr:row>
      <xdr:rowOff>51193</xdr:rowOff>
    </xdr:from>
    <xdr:to>
      <xdr:col>5</xdr:col>
      <xdr:colOff>1509712</xdr:colOff>
      <xdr:row>1</xdr:row>
      <xdr:rowOff>21427</xdr:rowOff>
    </xdr:to>
    <xdr:sp macro="" textlink="">
      <xdr:nvSpPr>
        <xdr:cNvPr id="8" name="Diagrama de flujo: retraso 7">
          <a:extLst>
            <a:ext uri="{FF2B5EF4-FFF2-40B4-BE49-F238E27FC236}">
              <a16:creationId xmlns:a16="http://schemas.microsoft.com/office/drawing/2014/main" id="{BAECD7C5-56C9-42B7-BE66-C06F8AE433FD}"/>
            </a:ext>
          </a:extLst>
        </xdr:cNvPr>
        <xdr:cNvSpPr/>
      </xdr:nvSpPr>
      <xdr:spPr>
        <a:xfrm rot="16200000">
          <a:off x="10011370" y="-154190"/>
          <a:ext cx="970359" cy="1381125"/>
        </a:xfrm>
        <a:prstGeom prst="flowChartDelay">
          <a:avLst/>
        </a:prstGeom>
        <a:solidFill>
          <a:srgbClr val="FFC00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140493</xdr:colOff>
      <xdr:row>0</xdr:row>
      <xdr:rowOff>783432</xdr:rowOff>
    </xdr:from>
    <xdr:to>
      <xdr:col>5</xdr:col>
      <xdr:colOff>1509712</xdr:colOff>
      <xdr:row>1</xdr:row>
      <xdr:rowOff>21432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1D4DCFFD-433D-4E0A-BD9E-D7056CD5FB95}"/>
            </a:ext>
          </a:extLst>
        </xdr:cNvPr>
        <xdr:cNvSpPr/>
      </xdr:nvSpPr>
      <xdr:spPr>
        <a:xfrm>
          <a:off x="9817893" y="783432"/>
          <a:ext cx="1369219" cy="238125"/>
        </a:xfrm>
        <a:prstGeom prst="rect">
          <a:avLst/>
        </a:prstGeom>
        <a:solidFill>
          <a:srgbClr val="FFC000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En proceso</a:t>
          </a:r>
        </a:p>
      </xdr:txBody>
    </xdr:sp>
    <xdr:clientData/>
  </xdr:twoCellAnchor>
  <xdr:twoCellAnchor>
    <xdr:from>
      <xdr:col>6</xdr:col>
      <xdr:colOff>128587</xdr:colOff>
      <xdr:row>0</xdr:row>
      <xdr:rowOff>51193</xdr:rowOff>
    </xdr:from>
    <xdr:to>
      <xdr:col>6</xdr:col>
      <xdr:colOff>1509712</xdr:colOff>
      <xdr:row>1</xdr:row>
      <xdr:rowOff>21427</xdr:rowOff>
    </xdr:to>
    <xdr:sp macro="" textlink="">
      <xdr:nvSpPr>
        <xdr:cNvPr id="10" name="Diagrama de flujo: retraso 9">
          <a:extLst>
            <a:ext uri="{FF2B5EF4-FFF2-40B4-BE49-F238E27FC236}">
              <a16:creationId xmlns:a16="http://schemas.microsoft.com/office/drawing/2014/main" id="{95C18FDD-8CDC-4D5D-93F4-32E97310EFBB}"/>
            </a:ext>
          </a:extLst>
        </xdr:cNvPr>
        <xdr:cNvSpPr/>
      </xdr:nvSpPr>
      <xdr:spPr>
        <a:xfrm rot="16200000">
          <a:off x="11659195" y="-154190"/>
          <a:ext cx="970359" cy="1381125"/>
        </a:xfrm>
        <a:prstGeom prst="flowChartDelay">
          <a:avLst/>
        </a:prstGeom>
        <a:solidFill>
          <a:srgbClr val="996633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140493</xdr:colOff>
      <xdr:row>0</xdr:row>
      <xdr:rowOff>783432</xdr:rowOff>
    </xdr:from>
    <xdr:to>
      <xdr:col>6</xdr:col>
      <xdr:colOff>1509712</xdr:colOff>
      <xdr:row>1</xdr:row>
      <xdr:rowOff>21432</xdr:rowOff>
    </xdr:to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C4C7543F-3226-4A98-BF3C-871D00D45FE7}"/>
            </a:ext>
          </a:extLst>
        </xdr:cNvPr>
        <xdr:cNvSpPr/>
      </xdr:nvSpPr>
      <xdr:spPr>
        <a:xfrm>
          <a:off x="11465718" y="783432"/>
          <a:ext cx="1369219" cy="238125"/>
        </a:xfrm>
        <a:prstGeom prst="rect">
          <a:avLst/>
        </a:prstGeom>
        <a:solidFill>
          <a:srgbClr val="996633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Retrasado</a:t>
          </a:r>
        </a:p>
      </xdr:txBody>
    </xdr:sp>
    <xdr:clientData/>
  </xdr:twoCellAnchor>
  <xdr:twoCellAnchor>
    <xdr:from>
      <xdr:col>7</xdr:col>
      <xdr:colOff>128587</xdr:colOff>
      <xdr:row>0</xdr:row>
      <xdr:rowOff>51193</xdr:rowOff>
    </xdr:from>
    <xdr:to>
      <xdr:col>7</xdr:col>
      <xdr:colOff>1509712</xdr:colOff>
      <xdr:row>1</xdr:row>
      <xdr:rowOff>21427</xdr:rowOff>
    </xdr:to>
    <xdr:sp macro="" textlink="">
      <xdr:nvSpPr>
        <xdr:cNvPr id="12" name="Diagrama de flujo: retraso 11">
          <a:extLst>
            <a:ext uri="{FF2B5EF4-FFF2-40B4-BE49-F238E27FC236}">
              <a16:creationId xmlns:a16="http://schemas.microsoft.com/office/drawing/2014/main" id="{B59F3199-B484-4E12-BAFC-912F609CCCFE}"/>
            </a:ext>
          </a:extLst>
        </xdr:cNvPr>
        <xdr:cNvSpPr/>
      </xdr:nvSpPr>
      <xdr:spPr>
        <a:xfrm rot="16200000">
          <a:off x="13307020" y="-154190"/>
          <a:ext cx="970359" cy="1381125"/>
        </a:xfrm>
        <a:prstGeom prst="flowChartDelay">
          <a:avLst/>
        </a:prstGeom>
        <a:solidFill>
          <a:srgbClr val="FF000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140493</xdr:colOff>
      <xdr:row>0</xdr:row>
      <xdr:rowOff>783432</xdr:rowOff>
    </xdr:from>
    <xdr:to>
      <xdr:col>7</xdr:col>
      <xdr:colOff>1509712</xdr:colOff>
      <xdr:row>1</xdr:row>
      <xdr:rowOff>21432</xdr:rowOff>
    </xdr:to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69A62D6B-191B-4F17-994E-41EAECD97C42}"/>
            </a:ext>
          </a:extLst>
        </xdr:cNvPr>
        <xdr:cNvSpPr/>
      </xdr:nvSpPr>
      <xdr:spPr>
        <a:xfrm>
          <a:off x="13113543" y="783432"/>
          <a:ext cx="1369219" cy="238125"/>
        </a:xfrm>
        <a:prstGeom prst="rect">
          <a:avLst/>
        </a:prstGeom>
        <a:solidFill>
          <a:srgbClr val="FF0000">
            <a:alpha val="56078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No</a:t>
          </a:r>
          <a:r>
            <a:rPr lang="es-CO" sz="1100" b="1" baseline="0">
              <a:solidFill>
                <a:schemeClr val="tx1"/>
              </a:solidFill>
            </a:rPr>
            <a:t> iniciado</a:t>
          </a:r>
          <a:endParaRPr lang="es-CO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128587</xdr:colOff>
      <xdr:row>0</xdr:row>
      <xdr:rowOff>51193</xdr:rowOff>
    </xdr:from>
    <xdr:to>
      <xdr:col>8</xdr:col>
      <xdr:colOff>1509712</xdr:colOff>
      <xdr:row>1</xdr:row>
      <xdr:rowOff>21427</xdr:rowOff>
    </xdr:to>
    <xdr:sp macro="" textlink="">
      <xdr:nvSpPr>
        <xdr:cNvPr id="14" name="Diagrama de flujo: retraso 13">
          <a:extLst>
            <a:ext uri="{FF2B5EF4-FFF2-40B4-BE49-F238E27FC236}">
              <a16:creationId xmlns:a16="http://schemas.microsoft.com/office/drawing/2014/main" id="{84F1B47C-5410-4891-A40B-AF4E7761A415}"/>
            </a:ext>
          </a:extLst>
        </xdr:cNvPr>
        <xdr:cNvSpPr/>
      </xdr:nvSpPr>
      <xdr:spPr>
        <a:xfrm rot="16200000">
          <a:off x="14954845" y="-154190"/>
          <a:ext cx="970359" cy="1381125"/>
        </a:xfrm>
        <a:prstGeom prst="flowChartDelay">
          <a:avLst/>
        </a:prstGeom>
        <a:solidFill>
          <a:srgbClr val="00B05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140493</xdr:colOff>
      <xdr:row>0</xdr:row>
      <xdr:rowOff>783432</xdr:rowOff>
    </xdr:from>
    <xdr:to>
      <xdr:col>8</xdr:col>
      <xdr:colOff>1509712</xdr:colOff>
      <xdr:row>1</xdr:row>
      <xdr:rowOff>21432</xdr:rowOff>
    </xdr:to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id="{2F49FC31-0F7A-4742-AF1C-CCF24A0A984A}"/>
            </a:ext>
          </a:extLst>
        </xdr:cNvPr>
        <xdr:cNvSpPr/>
      </xdr:nvSpPr>
      <xdr:spPr>
        <a:xfrm>
          <a:off x="14761368" y="783432"/>
          <a:ext cx="1369219" cy="238125"/>
        </a:xfrm>
        <a:prstGeom prst="rect">
          <a:avLst/>
        </a:prstGeom>
        <a:solidFill>
          <a:srgbClr val="00B050">
            <a:alpha val="52157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Finalizado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130967</xdr:colOff>
      <xdr:row>0</xdr:row>
      <xdr:rowOff>41668</xdr:rowOff>
    </xdr:from>
    <xdr:to>
      <xdr:col>3</xdr:col>
      <xdr:colOff>1512092</xdr:colOff>
      <xdr:row>1</xdr:row>
      <xdr:rowOff>11902</xdr:rowOff>
    </xdr:to>
    <xdr:sp macro="" textlink="">
      <xdr:nvSpPr>
        <xdr:cNvPr id="2" name="Diagrama de flujo: retraso 1">
          <a:extLst>
            <a:ext uri="{FF2B5EF4-FFF2-40B4-BE49-F238E27FC236}">
              <a16:creationId xmlns:a16="http://schemas.microsoft.com/office/drawing/2014/main" id="{A76731C2-DE9E-47C9-A79A-4DD77F5688CC}"/>
            </a:ext>
          </a:extLst>
        </xdr:cNvPr>
        <xdr:cNvSpPr/>
      </xdr:nvSpPr>
      <xdr:spPr>
        <a:xfrm rot="16200000">
          <a:off x="6718100" y="-163715"/>
          <a:ext cx="970359" cy="1381125"/>
        </a:xfrm>
        <a:prstGeom prst="flowChartDelay">
          <a:avLst/>
        </a:prstGeom>
        <a:solidFill>
          <a:srgbClr val="4472C4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15</xdr:col>
      <xdr:colOff>169070</xdr:colOff>
      <xdr:row>0</xdr:row>
      <xdr:rowOff>59531</xdr:rowOff>
    </xdr:from>
    <xdr:to>
      <xdr:col>27</xdr:col>
      <xdr:colOff>119062</xdr:colOff>
      <xdr:row>1</xdr:row>
      <xdr:rowOff>11906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775C5975-1A03-4171-8D42-F2072932FF72}"/>
            </a:ext>
          </a:extLst>
        </xdr:cNvPr>
        <xdr:cNvSpPr/>
      </xdr:nvSpPr>
      <xdr:spPr>
        <a:xfrm>
          <a:off x="18095120" y="59531"/>
          <a:ext cx="3264692" cy="952500"/>
        </a:xfrm>
        <a:prstGeom prst="round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600">
              <a:solidFill>
                <a:srgbClr val="FF0000"/>
              </a:solidFill>
            </a:rPr>
            <a:t>CONFEDOTACIONES SAS -</a:t>
          </a:r>
        </a:p>
        <a:p>
          <a:pPr algn="ctr"/>
          <a:r>
            <a:rPr lang="es-CO" sz="1600">
              <a:solidFill>
                <a:srgbClr val="FF0000"/>
              </a:solidFill>
            </a:rPr>
            <a:t>GESTIÓN TALENTO </a:t>
          </a:r>
        </a:p>
        <a:p>
          <a:pPr algn="ctr"/>
          <a:r>
            <a:rPr lang="es-CO" sz="1600">
              <a:solidFill>
                <a:srgbClr val="FF0000"/>
              </a:solidFill>
            </a:rPr>
            <a:t>HUMANO</a:t>
          </a:r>
        </a:p>
      </xdr:txBody>
    </xdr:sp>
    <xdr:clientData/>
  </xdr:twoCellAnchor>
  <xdr:twoCellAnchor editAs="oneCell">
    <xdr:from>
      <xdr:col>1</xdr:col>
      <xdr:colOff>454818</xdr:colOff>
      <xdr:row>0</xdr:row>
      <xdr:rowOff>252412</xdr:rowOff>
    </xdr:from>
    <xdr:to>
      <xdr:col>1</xdr:col>
      <xdr:colOff>4050506</xdr:colOff>
      <xdr:row>2</xdr:row>
      <xdr:rowOff>290511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3BC3D06-1DEE-4EE6-8572-AF59564657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6" t="40624" r="5724" b="41383"/>
        <a:stretch/>
      </xdr:blipFill>
      <xdr:spPr>
        <a:xfrm>
          <a:off x="788193" y="252412"/>
          <a:ext cx="3595688" cy="1335880"/>
        </a:xfrm>
        <a:prstGeom prst="rect">
          <a:avLst/>
        </a:prstGeom>
      </xdr:spPr>
    </xdr:pic>
    <xdr:clientData/>
  </xdr:twoCellAnchor>
  <xdr:twoCellAnchor>
    <xdr:from>
      <xdr:col>4</xdr:col>
      <xdr:colOff>128587</xdr:colOff>
      <xdr:row>0</xdr:row>
      <xdr:rowOff>51193</xdr:rowOff>
    </xdr:from>
    <xdr:to>
      <xdr:col>4</xdr:col>
      <xdr:colOff>1509712</xdr:colOff>
      <xdr:row>1</xdr:row>
      <xdr:rowOff>21427</xdr:rowOff>
    </xdr:to>
    <xdr:sp macro="" textlink="">
      <xdr:nvSpPr>
        <xdr:cNvPr id="5" name="Diagrama de flujo: retraso 4">
          <a:extLst>
            <a:ext uri="{FF2B5EF4-FFF2-40B4-BE49-F238E27FC236}">
              <a16:creationId xmlns:a16="http://schemas.microsoft.com/office/drawing/2014/main" id="{E27E8F74-3D7A-458F-A938-38CC30C62FF8}"/>
            </a:ext>
          </a:extLst>
        </xdr:cNvPr>
        <xdr:cNvSpPr/>
      </xdr:nvSpPr>
      <xdr:spPr>
        <a:xfrm rot="16200000">
          <a:off x="8363545" y="-154190"/>
          <a:ext cx="970359" cy="1381125"/>
        </a:xfrm>
        <a:prstGeom prst="flowChartDelay">
          <a:avLst/>
        </a:prstGeom>
        <a:solidFill>
          <a:srgbClr val="00FF0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130967</xdr:colOff>
      <xdr:row>0</xdr:row>
      <xdr:rowOff>762000</xdr:rowOff>
    </xdr:from>
    <xdr:to>
      <xdr:col>3</xdr:col>
      <xdr:colOff>1500186</xdr:colOff>
      <xdr:row>1</xdr:row>
      <xdr:rowOff>0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74B53C4E-8385-46BB-956D-2F618C113F42}"/>
            </a:ext>
          </a:extLst>
        </xdr:cNvPr>
        <xdr:cNvSpPr/>
      </xdr:nvSpPr>
      <xdr:spPr>
        <a:xfrm>
          <a:off x="6512717" y="762000"/>
          <a:ext cx="1369219" cy="238125"/>
        </a:xfrm>
        <a:prstGeom prst="rect">
          <a:avLst/>
        </a:prstGeom>
        <a:solidFill>
          <a:srgbClr val="F414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Actividades</a:t>
          </a:r>
        </a:p>
      </xdr:txBody>
    </xdr:sp>
    <xdr:clientData/>
  </xdr:twoCellAnchor>
  <xdr:twoCellAnchor>
    <xdr:from>
      <xdr:col>4</xdr:col>
      <xdr:colOff>140493</xdr:colOff>
      <xdr:row>0</xdr:row>
      <xdr:rowOff>783432</xdr:rowOff>
    </xdr:from>
    <xdr:to>
      <xdr:col>4</xdr:col>
      <xdr:colOff>1509712</xdr:colOff>
      <xdr:row>1</xdr:row>
      <xdr:rowOff>21432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CF0F38D7-A9A3-41DE-B00E-A35F8862457F}"/>
            </a:ext>
          </a:extLst>
        </xdr:cNvPr>
        <xdr:cNvSpPr/>
      </xdr:nvSpPr>
      <xdr:spPr>
        <a:xfrm>
          <a:off x="8170068" y="783432"/>
          <a:ext cx="1369219" cy="238125"/>
        </a:xfrm>
        <a:prstGeom prst="rect">
          <a:avLst/>
        </a:prstGeom>
        <a:solidFill>
          <a:srgbClr val="00FF00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Óptimo Avance</a:t>
          </a:r>
        </a:p>
      </xdr:txBody>
    </xdr:sp>
    <xdr:clientData/>
  </xdr:twoCellAnchor>
  <xdr:twoCellAnchor>
    <xdr:from>
      <xdr:col>5</xdr:col>
      <xdr:colOff>128587</xdr:colOff>
      <xdr:row>0</xdr:row>
      <xdr:rowOff>51193</xdr:rowOff>
    </xdr:from>
    <xdr:to>
      <xdr:col>5</xdr:col>
      <xdr:colOff>1509712</xdr:colOff>
      <xdr:row>1</xdr:row>
      <xdr:rowOff>21427</xdr:rowOff>
    </xdr:to>
    <xdr:sp macro="" textlink="">
      <xdr:nvSpPr>
        <xdr:cNvPr id="8" name="Diagrama de flujo: retraso 7">
          <a:extLst>
            <a:ext uri="{FF2B5EF4-FFF2-40B4-BE49-F238E27FC236}">
              <a16:creationId xmlns:a16="http://schemas.microsoft.com/office/drawing/2014/main" id="{4AC3ED6C-A130-4A67-B54A-459D52863429}"/>
            </a:ext>
          </a:extLst>
        </xdr:cNvPr>
        <xdr:cNvSpPr/>
      </xdr:nvSpPr>
      <xdr:spPr>
        <a:xfrm rot="16200000">
          <a:off x="10011370" y="-154190"/>
          <a:ext cx="970359" cy="1381125"/>
        </a:xfrm>
        <a:prstGeom prst="flowChartDelay">
          <a:avLst/>
        </a:prstGeom>
        <a:solidFill>
          <a:srgbClr val="FFC00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140493</xdr:colOff>
      <xdr:row>0</xdr:row>
      <xdr:rowOff>783432</xdr:rowOff>
    </xdr:from>
    <xdr:to>
      <xdr:col>5</xdr:col>
      <xdr:colOff>1509712</xdr:colOff>
      <xdr:row>1</xdr:row>
      <xdr:rowOff>21432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B14F800B-755C-4B2F-92DB-48C5335B21B7}"/>
            </a:ext>
          </a:extLst>
        </xdr:cNvPr>
        <xdr:cNvSpPr/>
      </xdr:nvSpPr>
      <xdr:spPr>
        <a:xfrm>
          <a:off x="9817893" y="783432"/>
          <a:ext cx="1369219" cy="238125"/>
        </a:xfrm>
        <a:prstGeom prst="rect">
          <a:avLst/>
        </a:prstGeom>
        <a:solidFill>
          <a:srgbClr val="FFC000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En proceso</a:t>
          </a:r>
        </a:p>
      </xdr:txBody>
    </xdr:sp>
    <xdr:clientData/>
  </xdr:twoCellAnchor>
  <xdr:twoCellAnchor>
    <xdr:from>
      <xdr:col>6</xdr:col>
      <xdr:colOff>128587</xdr:colOff>
      <xdr:row>0</xdr:row>
      <xdr:rowOff>51193</xdr:rowOff>
    </xdr:from>
    <xdr:to>
      <xdr:col>6</xdr:col>
      <xdr:colOff>1509712</xdr:colOff>
      <xdr:row>1</xdr:row>
      <xdr:rowOff>21427</xdr:rowOff>
    </xdr:to>
    <xdr:sp macro="" textlink="">
      <xdr:nvSpPr>
        <xdr:cNvPr id="10" name="Diagrama de flujo: retraso 9">
          <a:extLst>
            <a:ext uri="{FF2B5EF4-FFF2-40B4-BE49-F238E27FC236}">
              <a16:creationId xmlns:a16="http://schemas.microsoft.com/office/drawing/2014/main" id="{78221D91-CC18-4545-BD6C-9660CC53A8BD}"/>
            </a:ext>
          </a:extLst>
        </xdr:cNvPr>
        <xdr:cNvSpPr/>
      </xdr:nvSpPr>
      <xdr:spPr>
        <a:xfrm rot="16200000">
          <a:off x="11659195" y="-154190"/>
          <a:ext cx="970359" cy="1381125"/>
        </a:xfrm>
        <a:prstGeom prst="flowChartDelay">
          <a:avLst/>
        </a:prstGeom>
        <a:solidFill>
          <a:srgbClr val="996633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140493</xdr:colOff>
      <xdr:row>0</xdr:row>
      <xdr:rowOff>783432</xdr:rowOff>
    </xdr:from>
    <xdr:to>
      <xdr:col>6</xdr:col>
      <xdr:colOff>1509712</xdr:colOff>
      <xdr:row>1</xdr:row>
      <xdr:rowOff>21432</xdr:rowOff>
    </xdr:to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794939EA-082A-4A9E-863C-B80E7CA35E0B}"/>
            </a:ext>
          </a:extLst>
        </xdr:cNvPr>
        <xdr:cNvSpPr/>
      </xdr:nvSpPr>
      <xdr:spPr>
        <a:xfrm>
          <a:off x="11465718" y="783432"/>
          <a:ext cx="1369219" cy="238125"/>
        </a:xfrm>
        <a:prstGeom prst="rect">
          <a:avLst/>
        </a:prstGeom>
        <a:solidFill>
          <a:srgbClr val="996633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Retrasado</a:t>
          </a:r>
        </a:p>
      </xdr:txBody>
    </xdr:sp>
    <xdr:clientData/>
  </xdr:twoCellAnchor>
  <xdr:twoCellAnchor>
    <xdr:from>
      <xdr:col>7</xdr:col>
      <xdr:colOff>128587</xdr:colOff>
      <xdr:row>0</xdr:row>
      <xdr:rowOff>51193</xdr:rowOff>
    </xdr:from>
    <xdr:to>
      <xdr:col>7</xdr:col>
      <xdr:colOff>1509712</xdr:colOff>
      <xdr:row>1</xdr:row>
      <xdr:rowOff>21427</xdr:rowOff>
    </xdr:to>
    <xdr:sp macro="" textlink="">
      <xdr:nvSpPr>
        <xdr:cNvPr id="12" name="Diagrama de flujo: retraso 11">
          <a:extLst>
            <a:ext uri="{FF2B5EF4-FFF2-40B4-BE49-F238E27FC236}">
              <a16:creationId xmlns:a16="http://schemas.microsoft.com/office/drawing/2014/main" id="{22BE8081-E297-415F-9A9D-BEB89F06E71E}"/>
            </a:ext>
          </a:extLst>
        </xdr:cNvPr>
        <xdr:cNvSpPr/>
      </xdr:nvSpPr>
      <xdr:spPr>
        <a:xfrm rot="16200000">
          <a:off x="13307020" y="-154190"/>
          <a:ext cx="970359" cy="1381125"/>
        </a:xfrm>
        <a:prstGeom prst="flowChartDelay">
          <a:avLst/>
        </a:prstGeom>
        <a:solidFill>
          <a:srgbClr val="FF000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140493</xdr:colOff>
      <xdr:row>0</xdr:row>
      <xdr:rowOff>783432</xdr:rowOff>
    </xdr:from>
    <xdr:to>
      <xdr:col>7</xdr:col>
      <xdr:colOff>1509712</xdr:colOff>
      <xdr:row>1</xdr:row>
      <xdr:rowOff>21432</xdr:rowOff>
    </xdr:to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F8886C91-B916-4ECC-BCFD-E0DCADAE1F65}"/>
            </a:ext>
          </a:extLst>
        </xdr:cNvPr>
        <xdr:cNvSpPr/>
      </xdr:nvSpPr>
      <xdr:spPr>
        <a:xfrm>
          <a:off x="13113543" y="783432"/>
          <a:ext cx="1369219" cy="238125"/>
        </a:xfrm>
        <a:prstGeom prst="rect">
          <a:avLst/>
        </a:prstGeom>
        <a:solidFill>
          <a:srgbClr val="FF0000">
            <a:alpha val="56078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No</a:t>
          </a:r>
          <a:r>
            <a:rPr lang="es-CO" sz="1100" b="1" baseline="0">
              <a:solidFill>
                <a:schemeClr val="tx1"/>
              </a:solidFill>
            </a:rPr>
            <a:t> iniciado</a:t>
          </a:r>
          <a:endParaRPr lang="es-CO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128587</xdr:colOff>
      <xdr:row>0</xdr:row>
      <xdr:rowOff>51193</xdr:rowOff>
    </xdr:from>
    <xdr:to>
      <xdr:col>8</xdr:col>
      <xdr:colOff>1509712</xdr:colOff>
      <xdr:row>1</xdr:row>
      <xdr:rowOff>21427</xdr:rowOff>
    </xdr:to>
    <xdr:sp macro="" textlink="">
      <xdr:nvSpPr>
        <xdr:cNvPr id="14" name="Diagrama de flujo: retraso 13">
          <a:extLst>
            <a:ext uri="{FF2B5EF4-FFF2-40B4-BE49-F238E27FC236}">
              <a16:creationId xmlns:a16="http://schemas.microsoft.com/office/drawing/2014/main" id="{3A09754A-8E24-4F28-87DE-AA29DF619F9F}"/>
            </a:ext>
          </a:extLst>
        </xdr:cNvPr>
        <xdr:cNvSpPr/>
      </xdr:nvSpPr>
      <xdr:spPr>
        <a:xfrm rot="16200000">
          <a:off x="14954845" y="-154190"/>
          <a:ext cx="970359" cy="1381125"/>
        </a:xfrm>
        <a:prstGeom prst="flowChartDelay">
          <a:avLst/>
        </a:prstGeom>
        <a:solidFill>
          <a:srgbClr val="00B05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140493</xdr:colOff>
      <xdr:row>0</xdr:row>
      <xdr:rowOff>783432</xdr:rowOff>
    </xdr:from>
    <xdr:to>
      <xdr:col>8</xdr:col>
      <xdr:colOff>1509712</xdr:colOff>
      <xdr:row>1</xdr:row>
      <xdr:rowOff>21432</xdr:rowOff>
    </xdr:to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id="{84DA9605-D82E-4EBC-B588-DA19A8E230F2}"/>
            </a:ext>
          </a:extLst>
        </xdr:cNvPr>
        <xdr:cNvSpPr/>
      </xdr:nvSpPr>
      <xdr:spPr>
        <a:xfrm>
          <a:off x="14761368" y="783432"/>
          <a:ext cx="1369219" cy="238125"/>
        </a:xfrm>
        <a:prstGeom prst="rect">
          <a:avLst/>
        </a:prstGeom>
        <a:solidFill>
          <a:srgbClr val="00B050">
            <a:alpha val="52157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Finalizado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130967</xdr:colOff>
      <xdr:row>0</xdr:row>
      <xdr:rowOff>41668</xdr:rowOff>
    </xdr:from>
    <xdr:to>
      <xdr:col>3</xdr:col>
      <xdr:colOff>1512092</xdr:colOff>
      <xdr:row>1</xdr:row>
      <xdr:rowOff>11902</xdr:rowOff>
    </xdr:to>
    <xdr:sp macro="" textlink="">
      <xdr:nvSpPr>
        <xdr:cNvPr id="2" name="Diagrama de flujo: retraso 1">
          <a:extLst>
            <a:ext uri="{FF2B5EF4-FFF2-40B4-BE49-F238E27FC236}">
              <a16:creationId xmlns:a16="http://schemas.microsoft.com/office/drawing/2014/main" id="{0C425068-35F0-4D63-A30A-A6D04FD593B7}"/>
            </a:ext>
          </a:extLst>
        </xdr:cNvPr>
        <xdr:cNvSpPr/>
      </xdr:nvSpPr>
      <xdr:spPr>
        <a:xfrm rot="16200000">
          <a:off x="6718100" y="-163715"/>
          <a:ext cx="970359" cy="1381125"/>
        </a:xfrm>
        <a:prstGeom prst="flowChartDelay">
          <a:avLst/>
        </a:prstGeom>
        <a:solidFill>
          <a:srgbClr val="4472C4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15</xdr:col>
      <xdr:colOff>169070</xdr:colOff>
      <xdr:row>0</xdr:row>
      <xdr:rowOff>59531</xdr:rowOff>
    </xdr:from>
    <xdr:to>
      <xdr:col>27</xdr:col>
      <xdr:colOff>119062</xdr:colOff>
      <xdr:row>1</xdr:row>
      <xdr:rowOff>11906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8205BECB-2D27-4590-92A0-5CAEB93FC886}"/>
            </a:ext>
          </a:extLst>
        </xdr:cNvPr>
        <xdr:cNvSpPr/>
      </xdr:nvSpPr>
      <xdr:spPr>
        <a:xfrm>
          <a:off x="18095120" y="59531"/>
          <a:ext cx="3264692" cy="952500"/>
        </a:xfrm>
        <a:prstGeom prst="round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600">
              <a:solidFill>
                <a:srgbClr val="FF0000"/>
              </a:solidFill>
            </a:rPr>
            <a:t>CONFEDOTACIONES SAS -</a:t>
          </a:r>
        </a:p>
        <a:p>
          <a:pPr algn="ctr"/>
          <a:r>
            <a:rPr lang="es-CO" sz="1600">
              <a:solidFill>
                <a:srgbClr val="FF0000"/>
              </a:solidFill>
            </a:rPr>
            <a:t>GESTIÓN TALENTO </a:t>
          </a:r>
        </a:p>
        <a:p>
          <a:pPr algn="ctr"/>
          <a:r>
            <a:rPr lang="es-CO" sz="1600">
              <a:solidFill>
                <a:srgbClr val="FF0000"/>
              </a:solidFill>
            </a:rPr>
            <a:t>HUMANO</a:t>
          </a:r>
        </a:p>
      </xdr:txBody>
    </xdr:sp>
    <xdr:clientData/>
  </xdr:twoCellAnchor>
  <xdr:twoCellAnchor editAs="oneCell">
    <xdr:from>
      <xdr:col>1</xdr:col>
      <xdr:colOff>538162</xdr:colOff>
      <xdr:row>0</xdr:row>
      <xdr:rowOff>85725</xdr:rowOff>
    </xdr:from>
    <xdr:to>
      <xdr:col>1</xdr:col>
      <xdr:colOff>4133850</xdr:colOff>
      <xdr:row>2</xdr:row>
      <xdr:rowOff>123824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861D12E-A04B-4479-B23B-8EADE9903C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6" t="40624" r="5724" b="41383"/>
        <a:stretch/>
      </xdr:blipFill>
      <xdr:spPr>
        <a:xfrm>
          <a:off x="871537" y="85725"/>
          <a:ext cx="3595688" cy="1335880"/>
        </a:xfrm>
        <a:prstGeom prst="rect">
          <a:avLst/>
        </a:prstGeom>
      </xdr:spPr>
    </xdr:pic>
    <xdr:clientData/>
  </xdr:twoCellAnchor>
  <xdr:twoCellAnchor>
    <xdr:from>
      <xdr:col>4</xdr:col>
      <xdr:colOff>128587</xdr:colOff>
      <xdr:row>0</xdr:row>
      <xdr:rowOff>51193</xdr:rowOff>
    </xdr:from>
    <xdr:to>
      <xdr:col>4</xdr:col>
      <xdr:colOff>1509712</xdr:colOff>
      <xdr:row>1</xdr:row>
      <xdr:rowOff>21427</xdr:rowOff>
    </xdr:to>
    <xdr:sp macro="" textlink="">
      <xdr:nvSpPr>
        <xdr:cNvPr id="5" name="Diagrama de flujo: retraso 4">
          <a:extLst>
            <a:ext uri="{FF2B5EF4-FFF2-40B4-BE49-F238E27FC236}">
              <a16:creationId xmlns:a16="http://schemas.microsoft.com/office/drawing/2014/main" id="{10CD018C-2D48-4B4C-A805-E71CCB522926}"/>
            </a:ext>
          </a:extLst>
        </xdr:cNvPr>
        <xdr:cNvSpPr/>
      </xdr:nvSpPr>
      <xdr:spPr>
        <a:xfrm rot="16200000">
          <a:off x="8363545" y="-154190"/>
          <a:ext cx="970359" cy="1381125"/>
        </a:xfrm>
        <a:prstGeom prst="flowChartDelay">
          <a:avLst/>
        </a:prstGeom>
        <a:solidFill>
          <a:srgbClr val="00FF0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130967</xdr:colOff>
      <xdr:row>0</xdr:row>
      <xdr:rowOff>762000</xdr:rowOff>
    </xdr:from>
    <xdr:to>
      <xdr:col>3</xdr:col>
      <xdr:colOff>1500186</xdr:colOff>
      <xdr:row>1</xdr:row>
      <xdr:rowOff>0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F91A20CD-03AC-4700-AB37-5CBF166B0D90}"/>
            </a:ext>
          </a:extLst>
        </xdr:cNvPr>
        <xdr:cNvSpPr/>
      </xdr:nvSpPr>
      <xdr:spPr>
        <a:xfrm>
          <a:off x="6512717" y="762000"/>
          <a:ext cx="1369219" cy="238125"/>
        </a:xfrm>
        <a:prstGeom prst="rect">
          <a:avLst/>
        </a:prstGeom>
        <a:solidFill>
          <a:srgbClr val="F414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Actividades</a:t>
          </a:r>
        </a:p>
      </xdr:txBody>
    </xdr:sp>
    <xdr:clientData/>
  </xdr:twoCellAnchor>
  <xdr:twoCellAnchor>
    <xdr:from>
      <xdr:col>4</xdr:col>
      <xdr:colOff>140493</xdr:colOff>
      <xdr:row>0</xdr:row>
      <xdr:rowOff>783432</xdr:rowOff>
    </xdr:from>
    <xdr:to>
      <xdr:col>4</xdr:col>
      <xdr:colOff>1509712</xdr:colOff>
      <xdr:row>1</xdr:row>
      <xdr:rowOff>21432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FE735F86-BFA7-4BF9-A236-D948977A82F2}"/>
            </a:ext>
          </a:extLst>
        </xdr:cNvPr>
        <xdr:cNvSpPr/>
      </xdr:nvSpPr>
      <xdr:spPr>
        <a:xfrm>
          <a:off x="8170068" y="783432"/>
          <a:ext cx="1369219" cy="238125"/>
        </a:xfrm>
        <a:prstGeom prst="rect">
          <a:avLst/>
        </a:prstGeom>
        <a:solidFill>
          <a:srgbClr val="00FF00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Óptimo Avance</a:t>
          </a:r>
        </a:p>
      </xdr:txBody>
    </xdr:sp>
    <xdr:clientData/>
  </xdr:twoCellAnchor>
  <xdr:twoCellAnchor>
    <xdr:from>
      <xdr:col>5</xdr:col>
      <xdr:colOff>128587</xdr:colOff>
      <xdr:row>0</xdr:row>
      <xdr:rowOff>51193</xdr:rowOff>
    </xdr:from>
    <xdr:to>
      <xdr:col>5</xdr:col>
      <xdr:colOff>1509712</xdr:colOff>
      <xdr:row>1</xdr:row>
      <xdr:rowOff>21427</xdr:rowOff>
    </xdr:to>
    <xdr:sp macro="" textlink="">
      <xdr:nvSpPr>
        <xdr:cNvPr id="8" name="Diagrama de flujo: retraso 7">
          <a:extLst>
            <a:ext uri="{FF2B5EF4-FFF2-40B4-BE49-F238E27FC236}">
              <a16:creationId xmlns:a16="http://schemas.microsoft.com/office/drawing/2014/main" id="{21FB348F-4D4B-4ED4-A9D6-33410F98591D}"/>
            </a:ext>
          </a:extLst>
        </xdr:cNvPr>
        <xdr:cNvSpPr/>
      </xdr:nvSpPr>
      <xdr:spPr>
        <a:xfrm rot="16200000">
          <a:off x="10011370" y="-154190"/>
          <a:ext cx="970359" cy="1381125"/>
        </a:xfrm>
        <a:prstGeom prst="flowChartDelay">
          <a:avLst/>
        </a:prstGeom>
        <a:solidFill>
          <a:srgbClr val="FFC00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140493</xdr:colOff>
      <xdr:row>0</xdr:row>
      <xdr:rowOff>783432</xdr:rowOff>
    </xdr:from>
    <xdr:to>
      <xdr:col>5</xdr:col>
      <xdr:colOff>1509712</xdr:colOff>
      <xdr:row>1</xdr:row>
      <xdr:rowOff>21432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B404EB97-1445-4EE9-8655-7C771B7C2226}"/>
            </a:ext>
          </a:extLst>
        </xdr:cNvPr>
        <xdr:cNvSpPr/>
      </xdr:nvSpPr>
      <xdr:spPr>
        <a:xfrm>
          <a:off x="9817893" y="783432"/>
          <a:ext cx="1369219" cy="238125"/>
        </a:xfrm>
        <a:prstGeom prst="rect">
          <a:avLst/>
        </a:prstGeom>
        <a:solidFill>
          <a:srgbClr val="FFC000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En proceso</a:t>
          </a:r>
        </a:p>
      </xdr:txBody>
    </xdr:sp>
    <xdr:clientData/>
  </xdr:twoCellAnchor>
  <xdr:twoCellAnchor>
    <xdr:from>
      <xdr:col>6</xdr:col>
      <xdr:colOff>128587</xdr:colOff>
      <xdr:row>0</xdr:row>
      <xdr:rowOff>51193</xdr:rowOff>
    </xdr:from>
    <xdr:to>
      <xdr:col>6</xdr:col>
      <xdr:colOff>1509712</xdr:colOff>
      <xdr:row>1</xdr:row>
      <xdr:rowOff>21427</xdr:rowOff>
    </xdr:to>
    <xdr:sp macro="" textlink="">
      <xdr:nvSpPr>
        <xdr:cNvPr id="10" name="Diagrama de flujo: retraso 9">
          <a:extLst>
            <a:ext uri="{FF2B5EF4-FFF2-40B4-BE49-F238E27FC236}">
              <a16:creationId xmlns:a16="http://schemas.microsoft.com/office/drawing/2014/main" id="{E08AAB19-A498-4701-8814-68E8FB0DEC51}"/>
            </a:ext>
          </a:extLst>
        </xdr:cNvPr>
        <xdr:cNvSpPr/>
      </xdr:nvSpPr>
      <xdr:spPr>
        <a:xfrm rot="16200000">
          <a:off x="11659195" y="-154190"/>
          <a:ext cx="970359" cy="1381125"/>
        </a:xfrm>
        <a:prstGeom prst="flowChartDelay">
          <a:avLst/>
        </a:prstGeom>
        <a:solidFill>
          <a:srgbClr val="996633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140493</xdr:colOff>
      <xdr:row>0</xdr:row>
      <xdr:rowOff>783432</xdr:rowOff>
    </xdr:from>
    <xdr:to>
      <xdr:col>6</xdr:col>
      <xdr:colOff>1509712</xdr:colOff>
      <xdr:row>1</xdr:row>
      <xdr:rowOff>21432</xdr:rowOff>
    </xdr:to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8352DE89-FF5E-4663-AB7B-BA1BBD5FF359}"/>
            </a:ext>
          </a:extLst>
        </xdr:cNvPr>
        <xdr:cNvSpPr/>
      </xdr:nvSpPr>
      <xdr:spPr>
        <a:xfrm>
          <a:off x="11465718" y="783432"/>
          <a:ext cx="1369219" cy="238125"/>
        </a:xfrm>
        <a:prstGeom prst="rect">
          <a:avLst/>
        </a:prstGeom>
        <a:solidFill>
          <a:srgbClr val="996633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Retrasado</a:t>
          </a:r>
        </a:p>
      </xdr:txBody>
    </xdr:sp>
    <xdr:clientData/>
  </xdr:twoCellAnchor>
  <xdr:twoCellAnchor>
    <xdr:from>
      <xdr:col>7</xdr:col>
      <xdr:colOff>128587</xdr:colOff>
      <xdr:row>0</xdr:row>
      <xdr:rowOff>51193</xdr:rowOff>
    </xdr:from>
    <xdr:to>
      <xdr:col>7</xdr:col>
      <xdr:colOff>1509712</xdr:colOff>
      <xdr:row>1</xdr:row>
      <xdr:rowOff>21427</xdr:rowOff>
    </xdr:to>
    <xdr:sp macro="" textlink="">
      <xdr:nvSpPr>
        <xdr:cNvPr id="12" name="Diagrama de flujo: retraso 11">
          <a:extLst>
            <a:ext uri="{FF2B5EF4-FFF2-40B4-BE49-F238E27FC236}">
              <a16:creationId xmlns:a16="http://schemas.microsoft.com/office/drawing/2014/main" id="{E1039D49-E513-4F95-938B-C5B2A65CE892}"/>
            </a:ext>
          </a:extLst>
        </xdr:cNvPr>
        <xdr:cNvSpPr/>
      </xdr:nvSpPr>
      <xdr:spPr>
        <a:xfrm rot="16200000">
          <a:off x="13307020" y="-154190"/>
          <a:ext cx="970359" cy="1381125"/>
        </a:xfrm>
        <a:prstGeom prst="flowChartDelay">
          <a:avLst/>
        </a:prstGeom>
        <a:solidFill>
          <a:srgbClr val="FF000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140493</xdr:colOff>
      <xdr:row>0</xdr:row>
      <xdr:rowOff>783432</xdr:rowOff>
    </xdr:from>
    <xdr:to>
      <xdr:col>7</xdr:col>
      <xdr:colOff>1509712</xdr:colOff>
      <xdr:row>1</xdr:row>
      <xdr:rowOff>21432</xdr:rowOff>
    </xdr:to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55D42FB3-8906-4A44-98DA-79495F8E3B57}"/>
            </a:ext>
          </a:extLst>
        </xdr:cNvPr>
        <xdr:cNvSpPr/>
      </xdr:nvSpPr>
      <xdr:spPr>
        <a:xfrm>
          <a:off x="13113543" y="783432"/>
          <a:ext cx="1369219" cy="238125"/>
        </a:xfrm>
        <a:prstGeom prst="rect">
          <a:avLst/>
        </a:prstGeom>
        <a:solidFill>
          <a:srgbClr val="FF0000">
            <a:alpha val="56078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No</a:t>
          </a:r>
          <a:r>
            <a:rPr lang="es-CO" sz="1100" b="1" baseline="0">
              <a:solidFill>
                <a:schemeClr val="tx1"/>
              </a:solidFill>
            </a:rPr>
            <a:t> iniciado</a:t>
          </a:r>
          <a:endParaRPr lang="es-CO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128587</xdr:colOff>
      <xdr:row>0</xdr:row>
      <xdr:rowOff>51193</xdr:rowOff>
    </xdr:from>
    <xdr:to>
      <xdr:col>8</xdr:col>
      <xdr:colOff>1509712</xdr:colOff>
      <xdr:row>1</xdr:row>
      <xdr:rowOff>21427</xdr:rowOff>
    </xdr:to>
    <xdr:sp macro="" textlink="">
      <xdr:nvSpPr>
        <xdr:cNvPr id="14" name="Diagrama de flujo: retraso 13">
          <a:extLst>
            <a:ext uri="{FF2B5EF4-FFF2-40B4-BE49-F238E27FC236}">
              <a16:creationId xmlns:a16="http://schemas.microsoft.com/office/drawing/2014/main" id="{4E610194-BAEC-4705-A6C6-526974CD8991}"/>
            </a:ext>
          </a:extLst>
        </xdr:cNvPr>
        <xdr:cNvSpPr/>
      </xdr:nvSpPr>
      <xdr:spPr>
        <a:xfrm rot="16200000">
          <a:off x="14954845" y="-154190"/>
          <a:ext cx="970359" cy="1381125"/>
        </a:xfrm>
        <a:prstGeom prst="flowChartDelay">
          <a:avLst/>
        </a:prstGeom>
        <a:solidFill>
          <a:srgbClr val="00B050">
            <a:alpha val="21961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140493</xdr:colOff>
      <xdr:row>0</xdr:row>
      <xdr:rowOff>783432</xdr:rowOff>
    </xdr:from>
    <xdr:to>
      <xdr:col>8</xdr:col>
      <xdr:colOff>1509712</xdr:colOff>
      <xdr:row>1</xdr:row>
      <xdr:rowOff>21432</xdr:rowOff>
    </xdr:to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id="{FE0B0435-000C-48FB-B23B-87709136F12D}"/>
            </a:ext>
          </a:extLst>
        </xdr:cNvPr>
        <xdr:cNvSpPr/>
      </xdr:nvSpPr>
      <xdr:spPr>
        <a:xfrm>
          <a:off x="14761368" y="783432"/>
          <a:ext cx="1369219" cy="238125"/>
        </a:xfrm>
        <a:prstGeom prst="rect">
          <a:avLst/>
        </a:prstGeom>
        <a:solidFill>
          <a:srgbClr val="00B050">
            <a:alpha val="52157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tx1"/>
              </a:solidFill>
            </a:rPr>
            <a:t>Finalizado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Gestión Segura Y Abogados SAS" id="{2EFF8895-0219-4585-B6E2-A556836EC92C}" userId="173fb1d9b7ab791c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" dT="2023-10-18T19:23:52.51" personId="{2EFF8895-0219-4585-B6E2-A556836EC92C}" id="{BFE8AF16-CB36-47B6-A77C-067034428137}">
    <text>Enumerar las actividades</text>
  </threadedComment>
  <threadedComment ref="G7" dT="2023-10-18T19:19:28.19" personId="{2EFF8895-0219-4585-B6E2-A556836EC92C}" id="{CFF2B188-CD50-445F-8AA1-8F2835693955}">
    <text>No modificar esta columna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ublicholidays.co/es/battle-of-boyaca-day/" TargetMode="External"/><Relationship Id="rId3" Type="http://schemas.openxmlformats.org/officeDocument/2006/relationships/hyperlink" Target="https://publicholidays.co/es/easter/" TargetMode="External"/><Relationship Id="rId7" Type="http://schemas.openxmlformats.org/officeDocument/2006/relationships/hyperlink" Target="https://publicholidays.co/es/independence-day/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publicholidays.co/es/easter/" TargetMode="External"/><Relationship Id="rId1" Type="http://schemas.openxmlformats.org/officeDocument/2006/relationships/hyperlink" Target="https://publicholidays.co/es/st-josephs-day/" TargetMode="External"/><Relationship Id="rId6" Type="http://schemas.openxmlformats.org/officeDocument/2006/relationships/hyperlink" Target="https://publicholidays.co/es/sacred-heart-day/" TargetMode="External"/><Relationship Id="rId11" Type="http://schemas.openxmlformats.org/officeDocument/2006/relationships/hyperlink" Target="https://publicholidays.co/es/christmas/" TargetMode="External"/><Relationship Id="rId5" Type="http://schemas.openxmlformats.org/officeDocument/2006/relationships/hyperlink" Target="https://publicholidays.co/es/corpus-christi/" TargetMode="External"/><Relationship Id="rId10" Type="http://schemas.openxmlformats.org/officeDocument/2006/relationships/hyperlink" Target="https://publicholidays.co/es/independence-of-cartagena/" TargetMode="External"/><Relationship Id="rId4" Type="http://schemas.openxmlformats.org/officeDocument/2006/relationships/hyperlink" Target="https://publicholidays.co/es/labour-day/" TargetMode="External"/><Relationship Id="rId9" Type="http://schemas.openxmlformats.org/officeDocument/2006/relationships/hyperlink" Target="https://publicholidays.co/es/assumption-day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C0B86-889A-41C0-B307-51BF75D1A97D}">
  <sheetPr codeName="Hoja1"/>
  <dimension ref="A1:OB49"/>
  <sheetViews>
    <sheetView showGridLines="0" tabSelected="1" zoomScale="70" zoomScaleNormal="70" workbookViewId="0">
      <selection activeCell="B8" sqref="B8"/>
    </sheetView>
  </sheetViews>
  <sheetFormatPr baseColWidth="10" defaultColWidth="10.85546875" defaultRowHeight="18.75" x14ac:dyDescent="0.3"/>
  <cols>
    <col min="1" max="1" width="5" style="78" customWidth="1"/>
    <col min="2" max="3" width="54" style="81" customWidth="1"/>
    <col min="4" max="4" width="26.85546875" style="102" customWidth="1"/>
    <col min="5" max="5" width="27.42578125" style="102" customWidth="1"/>
    <col min="6" max="6" width="23.140625" style="78" customWidth="1"/>
    <col min="7" max="7" width="31.42578125" style="86" customWidth="1"/>
    <col min="8" max="8" width="24.7109375" style="86" customWidth="1"/>
    <col min="9" max="9" width="24.5703125" style="78" customWidth="1"/>
    <col min="10" max="10" width="34" style="89" customWidth="1"/>
    <col min="11" max="11" width="24.7109375" style="90" customWidth="1"/>
    <col min="12" max="41" width="4.140625" style="79" customWidth="1"/>
    <col min="42" max="44" width="3.7109375" style="79" customWidth="1"/>
    <col min="45" max="45" width="3.85546875" style="79" customWidth="1"/>
    <col min="46" max="378" width="3.7109375" style="79" customWidth="1"/>
    <col min="379" max="391" width="5.7109375" style="80" customWidth="1"/>
    <col min="392" max="392" width="10.85546875" style="80"/>
    <col min="393" max="16384" width="10.85546875" style="79"/>
  </cols>
  <sheetData>
    <row r="1" spans="1:392" ht="78.75" customHeight="1" thickBot="1" x14ac:dyDescent="0.35">
      <c r="B1" s="101"/>
      <c r="C1" s="199" t="s">
        <v>45</v>
      </c>
      <c r="D1" s="199"/>
      <c r="E1" s="105">
        <f>COUNT($A8:$A49)</f>
        <v>6</v>
      </c>
      <c r="F1" s="70">
        <f ca="1">IF($E$1=0,0,COUNTIF($I$8:$I$34,"Óptimo Avance")/$E$1)</f>
        <v>0</v>
      </c>
      <c r="G1" s="70">
        <f ca="1">IF($E$1=0,0,COUNTIF($I$8:$I$34,"En proceso")/$E$1)</f>
        <v>0</v>
      </c>
      <c r="H1" s="70">
        <f ca="1">IF($E$1=0,0,COUNTIF($I$8:$I$34,"Retrasado")/$E$1)</f>
        <v>0.5</v>
      </c>
      <c r="I1" s="70">
        <f ca="1">IF($E$1=0,0,COUNTIF($I$8:$I$34,"No iniciado")/$E$1)</f>
        <v>0.5</v>
      </c>
      <c r="J1" s="100">
        <f ca="1">IF($E$1=0,0,COUNTIF($I$8:$I$34,"Finalizado")/$E$1)</f>
        <v>0</v>
      </c>
      <c r="K1" s="198"/>
      <c r="L1" s="198"/>
      <c r="M1" s="201" t="s">
        <v>48</v>
      </c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3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DI1" s="107"/>
      <c r="DJ1" s="107"/>
      <c r="DK1" s="107"/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7"/>
      <c r="DY1" s="107"/>
      <c r="DZ1" s="107"/>
      <c r="EA1" s="107"/>
      <c r="EB1" s="107"/>
      <c r="EC1" s="107"/>
      <c r="ED1" s="107"/>
      <c r="EE1" s="107"/>
      <c r="EF1" s="107"/>
      <c r="EG1" s="107"/>
      <c r="EH1" s="107"/>
      <c r="EI1" s="107"/>
      <c r="EJ1" s="107"/>
      <c r="EK1" s="107"/>
      <c r="EL1" s="107"/>
      <c r="EM1" s="107"/>
      <c r="EN1" s="107"/>
      <c r="EO1" s="107"/>
      <c r="EP1" s="107"/>
      <c r="EQ1" s="107"/>
      <c r="ER1" s="107"/>
      <c r="ES1" s="107"/>
      <c r="ET1" s="107"/>
      <c r="EU1" s="107"/>
      <c r="EV1" s="107"/>
      <c r="EW1" s="107"/>
      <c r="EX1" s="107"/>
      <c r="EY1" s="107"/>
      <c r="EZ1" s="107"/>
      <c r="FA1" s="107"/>
      <c r="FB1" s="107"/>
      <c r="FC1" s="107"/>
      <c r="FD1" s="107"/>
      <c r="FE1" s="107"/>
      <c r="FF1" s="107"/>
      <c r="FG1" s="107"/>
      <c r="FH1" s="107"/>
      <c r="FI1" s="107"/>
      <c r="FJ1" s="107"/>
      <c r="FK1" s="107"/>
      <c r="FL1" s="107"/>
      <c r="FM1" s="107"/>
      <c r="FN1" s="107"/>
      <c r="FO1" s="107"/>
      <c r="FP1" s="107"/>
      <c r="FQ1" s="107"/>
      <c r="FR1" s="107"/>
      <c r="FS1" s="107"/>
      <c r="FT1" s="107"/>
      <c r="FU1" s="107"/>
      <c r="FV1" s="107"/>
      <c r="FW1" s="107"/>
      <c r="FX1" s="107"/>
      <c r="FY1" s="107"/>
      <c r="FZ1" s="107"/>
      <c r="GA1" s="107"/>
      <c r="GB1" s="107"/>
      <c r="GC1" s="107"/>
      <c r="GD1" s="107"/>
      <c r="GE1" s="107"/>
      <c r="GF1" s="107"/>
      <c r="GG1" s="107"/>
      <c r="GH1" s="107"/>
      <c r="GI1" s="107"/>
      <c r="GJ1" s="107"/>
      <c r="GK1" s="107"/>
      <c r="GL1" s="107"/>
      <c r="GM1" s="107"/>
      <c r="GN1" s="107"/>
      <c r="GO1" s="107"/>
      <c r="GP1" s="107"/>
      <c r="GQ1" s="107"/>
      <c r="GR1" s="107"/>
      <c r="GS1" s="107"/>
      <c r="GT1" s="107"/>
      <c r="GU1" s="107"/>
      <c r="GV1" s="107"/>
      <c r="GW1" s="107"/>
      <c r="GX1" s="107"/>
      <c r="GY1" s="107"/>
      <c r="GZ1" s="107"/>
      <c r="HA1" s="107"/>
      <c r="HB1" s="107"/>
      <c r="HC1" s="107"/>
      <c r="HD1" s="107"/>
      <c r="HE1" s="107"/>
      <c r="HF1" s="107"/>
      <c r="HG1" s="107"/>
      <c r="HH1" s="107"/>
      <c r="HI1" s="107"/>
      <c r="HJ1" s="107"/>
      <c r="HK1" s="107"/>
      <c r="HL1" s="107"/>
      <c r="HM1" s="107"/>
      <c r="HN1" s="107"/>
      <c r="HO1" s="107"/>
      <c r="HP1" s="107"/>
      <c r="HQ1" s="107"/>
      <c r="HR1" s="107"/>
      <c r="HS1" s="107"/>
      <c r="HT1" s="107"/>
      <c r="HU1" s="107"/>
      <c r="HV1" s="107"/>
      <c r="HW1" s="107"/>
      <c r="HX1" s="107"/>
      <c r="HY1" s="107"/>
      <c r="HZ1" s="107"/>
      <c r="IA1" s="107"/>
      <c r="IB1" s="107"/>
      <c r="IC1" s="107"/>
      <c r="ID1" s="107"/>
      <c r="IE1" s="107"/>
      <c r="IF1" s="107"/>
      <c r="IG1" s="107"/>
      <c r="IH1" s="107"/>
      <c r="II1" s="107"/>
      <c r="IJ1" s="107"/>
      <c r="IK1" s="107"/>
      <c r="IL1" s="107"/>
      <c r="IM1" s="107"/>
      <c r="IN1" s="107"/>
      <c r="IO1" s="107"/>
      <c r="IP1" s="107"/>
      <c r="IQ1" s="107"/>
      <c r="IR1" s="107"/>
      <c r="IS1" s="107"/>
      <c r="IT1" s="107"/>
      <c r="IU1" s="107"/>
      <c r="IV1" s="107"/>
      <c r="IW1" s="107"/>
      <c r="IX1" s="107"/>
      <c r="IY1" s="107"/>
      <c r="IZ1" s="107"/>
      <c r="JA1" s="107"/>
      <c r="JB1" s="107"/>
      <c r="JC1" s="107"/>
      <c r="JD1" s="107"/>
      <c r="JE1" s="107"/>
      <c r="JF1" s="107"/>
      <c r="JG1" s="107"/>
      <c r="JH1" s="107"/>
      <c r="JI1" s="107"/>
      <c r="JJ1" s="107"/>
      <c r="JK1" s="107"/>
      <c r="JL1" s="107"/>
      <c r="JM1" s="107"/>
      <c r="JN1" s="107"/>
      <c r="JO1" s="107"/>
      <c r="JP1" s="107"/>
      <c r="JQ1" s="107"/>
      <c r="JR1" s="107"/>
      <c r="JS1" s="107"/>
      <c r="JT1" s="107"/>
      <c r="JU1" s="107"/>
      <c r="JV1" s="107"/>
      <c r="JW1" s="107"/>
      <c r="JX1" s="107"/>
      <c r="JY1" s="107"/>
      <c r="JZ1" s="107"/>
      <c r="KA1" s="107"/>
      <c r="KB1" s="107"/>
      <c r="KC1" s="107"/>
      <c r="KD1" s="107"/>
      <c r="KE1" s="107"/>
      <c r="KF1" s="107"/>
      <c r="KG1" s="107"/>
      <c r="KH1" s="107"/>
      <c r="KI1" s="107"/>
      <c r="KJ1" s="107"/>
      <c r="KK1" s="107"/>
      <c r="KL1" s="107"/>
      <c r="KM1" s="107"/>
      <c r="KN1" s="107"/>
      <c r="KO1" s="107"/>
      <c r="KP1" s="107"/>
      <c r="KQ1" s="107"/>
      <c r="KR1" s="107"/>
      <c r="KS1" s="107"/>
      <c r="KT1" s="107"/>
      <c r="KU1" s="107"/>
      <c r="KV1" s="107"/>
      <c r="KW1" s="107"/>
      <c r="KX1" s="107"/>
      <c r="KY1" s="107"/>
      <c r="KZ1" s="107"/>
      <c r="LA1" s="107"/>
      <c r="LB1" s="107"/>
      <c r="LC1" s="107"/>
      <c r="LD1" s="107"/>
      <c r="LE1" s="107"/>
      <c r="LF1" s="107"/>
      <c r="LG1" s="107"/>
      <c r="LH1" s="107"/>
      <c r="LI1" s="107"/>
      <c r="LJ1" s="107"/>
      <c r="LK1" s="107"/>
      <c r="LL1" s="107"/>
      <c r="LM1" s="107"/>
      <c r="LN1" s="107"/>
      <c r="LO1" s="107"/>
      <c r="LP1" s="107"/>
      <c r="LQ1" s="107"/>
      <c r="LR1" s="107"/>
      <c r="LS1" s="107"/>
      <c r="LT1" s="107"/>
      <c r="LU1" s="107"/>
      <c r="LV1" s="107"/>
      <c r="LW1" s="107"/>
      <c r="LX1" s="107"/>
      <c r="LY1" s="107"/>
      <c r="LZ1" s="107"/>
      <c r="MA1" s="107"/>
      <c r="MB1" s="107"/>
      <c r="MC1" s="107"/>
      <c r="MD1" s="107"/>
      <c r="ME1" s="107"/>
      <c r="MF1" s="107"/>
      <c r="MG1" s="107"/>
      <c r="MH1" s="107"/>
      <c r="MI1" s="107"/>
      <c r="MJ1" s="107"/>
      <c r="MK1" s="107"/>
      <c r="ML1" s="107"/>
      <c r="MM1" s="107"/>
      <c r="MN1" s="107"/>
      <c r="MO1" s="107"/>
      <c r="MP1" s="107"/>
      <c r="MQ1" s="107"/>
      <c r="MR1" s="107"/>
      <c r="MS1" s="107"/>
      <c r="MT1" s="107"/>
      <c r="MU1" s="107"/>
      <c r="MV1" s="107"/>
      <c r="MW1" s="107"/>
      <c r="MX1" s="107"/>
      <c r="MY1" s="107"/>
      <c r="MZ1" s="107"/>
      <c r="NA1" s="107"/>
      <c r="NB1" s="107"/>
      <c r="NC1" s="107"/>
      <c r="ND1" s="107"/>
      <c r="NE1" s="107"/>
      <c r="NF1" s="107"/>
      <c r="NG1" s="107"/>
      <c r="NH1" s="107"/>
      <c r="NI1" s="107"/>
      <c r="NJ1" s="107"/>
      <c r="NK1" s="107"/>
      <c r="NL1" s="107"/>
      <c r="NM1" s="107"/>
      <c r="NP1" s="209"/>
      <c r="NQ1" s="209"/>
      <c r="NR1" s="209"/>
    </row>
    <row r="2" spans="1:392" ht="23.25" customHeight="1" thickBot="1" x14ac:dyDescent="0.35">
      <c r="C2" s="200" t="s">
        <v>46</v>
      </c>
      <c r="D2" s="200"/>
      <c r="E2" s="106" t="s">
        <v>2</v>
      </c>
      <c r="F2" s="82" t="s">
        <v>3</v>
      </c>
      <c r="G2" s="83" t="s">
        <v>3</v>
      </c>
      <c r="H2" s="78" t="s">
        <v>3</v>
      </c>
      <c r="I2" s="78" t="s">
        <v>3</v>
      </c>
      <c r="J2" s="84" t="s">
        <v>3</v>
      </c>
      <c r="K2" s="78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108"/>
      <c r="AG2" s="108"/>
      <c r="AH2" s="108"/>
      <c r="AI2" s="108"/>
      <c r="AJ2" s="108"/>
      <c r="AK2" s="108"/>
      <c r="AL2" s="109"/>
      <c r="AM2" s="109"/>
      <c r="AN2" s="109"/>
      <c r="AO2" s="109"/>
      <c r="AP2" s="109"/>
      <c r="AQ2" s="109"/>
      <c r="AR2" s="109"/>
      <c r="AS2" s="109"/>
      <c r="AT2" s="109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107"/>
      <c r="EO2" s="107"/>
      <c r="EP2" s="107"/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107"/>
      <c r="FE2" s="107"/>
      <c r="FF2" s="107"/>
      <c r="FG2" s="107"/>
      <c r="FH2" s="107"/>
      <c r="FI2" s="107"/>
      <c r="FJ2" s="107"/>
      <c r="FK2" s="107"/>
      <c r="FL2" s="107"/>
      <c r="FM2" s="107"/>
      <c r="FN2" s="107"/>
      <c r="FO2" s="107"/>
      <c r="FP2" s="107"/>
      <c r="FQ2" s="107"/>
      <c r="FR2" s="107"/>
      <c r="FS2" s="107"/>
      <c r="FT2" s="107"/>
      <c r="FU2" s="107"/>
      <c r="FV2" s="107"/>
      <c r="FW2" s="107"/>
      <c r="FX2" s="107"/>
      <c r="FY2" s="107"/>
      <c r="FZ2" s="107"/>
      <c r="GA2" s="107"/>
      <c r="GB2" s="107"/>
      <c r="GC2" s="107"/>
      <c r="GD2" s="107"/>
      <c r="GE2" s="107"/>
      <c r="GF2" s="107"/>
      <c r="GG2" s="107"/>
      <c r="GH2" s="107"/>
      <c r="GI2" s="107"/>
      <c r="GJ2" s="107"/>
      <c r="GK2" s="107"/>
      <c r="GL2" s="107"/>
      <c r="GM2" s="107"/>
      <c r="GN2" s="107"/>
      <c r="GO2" s="107"/>
      <c r="GP2" s="107"/>
      <c r="GQ2" s="107"/>
      <c r="GR2" s="107"/>
      <c r="GS2" s="107"/>
      <c r="GT2" s="107"/>
      <c r="GU2" s="107"/>
      <c r="GV2" s="107"/>
      <c r="GW2" s="107"/>
      <c r="GX2" s="107"/>
      <c r="GY2" s="107"/>
      <c r="GZ2" s="107"/>
      <c r="HA2" s="107"/>
      <c r="HB2" s="107"/>
      <c r="HC2" s="107"/>
      <c r="HD2" s="107"/>
      <c r="HE2" s="107"/>
      <c r="HF2" s="107"/>
      <c r="HG2" s="107"/>
      <c r="HH2" s="107"/>
      <c r="HI2" s="107"/>
      <c r="HJ2" s="107"/>
      <c r="HK2" s="107"/>
      <c r="HL2" s="107"/>
      <c r="HM2" s="107"/>
      <c r="HN2" s="107"/>
      <c r="HO2" s="107"/>
      <c r="HP2" s="107"/>
      <c r="HQ2" s="107"/>
      <c r="HR2" s="107"/>
      <c r="HS2" s="107"/>
      <c r="HT2" s="107"/>
      <c r="HU2" s="107"/>
      <c r="HV2" s="107"/>
      <c r="HW2" s="107"/>
      <c r="HX2" s="107"/>
      <c r="HY2" s="107"/>
      <c r="HZ2" s="107"/>
      <c r="IA2" s="107"/>
      <c r="IB2" s="107"/>
      <c r="IC2" s="107"/>
      <c r="ID2" s="107"/>
      <c r="IE2" s="107"/>
      <c r="IF2" s="107"/>
      <c r="IG2" s="107"/>
      <c r="IH2" s="107"/>
      <c r="II2" s="107"/>
      <c r="IJ2" s="107"/>
      <c r="IK2" s="107"/>
      <c r="IL2" s="107"/>
      <c r="IM2" s="107"/>
      <c r="IN2" s="107"/>
      <c r="IO2" s="107"/>
      <c r="IP2" s="107"/>
      <c r="IQ2" s="107"/>
      <c r="IR2" s="107"/>
      <c r="IS2" s="107"/>
      <c r="IT2" s="107"/>
      <c r="IU2" s="107"/>
      <c r="IV2" s="107"/>
      <c r="IW2" s="107"/>
      <c r="IX2" s="107"/>
      <c r="IY2" s="107"/>
      <c r="IZ2" s="107"/>
      <c r="JA2" s="107"/>
      <c r="JB2" s="107"/>
      <c r="JC2" s="107"/>
      <c r="JD2" s="107"/>
      <c r="JE2" s="107"/>
      <c r="JF2" s="107"/>
      <c r="JG2" s="107"/>
      <c r="JH2" s="107"/>
      <c r="JI2" s="107"/>
      <c r="JJ2" s="107"/>
      <c r="JK2" s="107"/>
      <c r="JL2" s="107"/>
      <c r="JM2" s="107"/>
      <c r="JN2" s="107"/>
      <c r="JO2" s="107"/>
      <c r="JP2" s="107"/>
      <c r="JQ2" s="107"/>
      <c r="JR2" s="107"/>
      <c r="JS2" s="107"/>
      <c r="JT2" s="107"/>
      <c r="JU2" s="107"/>
      <c r="JV2" s="107"/>
      <c r="JW2" s="107"/>
      <c r="JX2" s="107"/>
      <c r="JY2" s="107"/>
      <c r="JZ2" s="107"/>
      <c r="KA2" s="107"/>
      <c r="KB2" s="107"/>
      <c r="KC2" s="107"/>
      <c r="KD2" s="107"/>
      <c r="KE2" s="107"/>
      <c r="KF2" s="107"/>
      <c r="KG2" s="107"/>
      <c r="KH2" s="107"/>
      <c r="KI2" s="107"/>
      <c r="KJ2" s="107"/>
      <c r="KK2" s="107"/>
      <c r="KL2" s="107"/>
      <c r="KM2" s="107"/>
      <c r="KN2" s="107"/>
      <c r="KO2" s="107"/>
      <c r="KP2" s="107"/>
      <c r="KQ2" s="107"/>
      <c r="KR2" s="107"/>
      <c r="KS2" s="107"/>
      <c r="KT2" s="107"/>
      <c r="KU2" s="107"/>
      <c r="KV2" s="107"/>
      <c r="KW2" s="107"/>
      <c r="KX2" s="107"/>
      <c r="KY2" s="107"/>
      <c r="KZ2" s="107"/>
      <c r="LA2" s="107"/>
      <c r="LB2" s="107"/>
      <c r="LC2" s="107"/>
      <c r="LD2" s="107"/>
      <c r="LE2" s="107"/>
      <c r="LF2" s="107"/>
      <c r="LG2" s="107"/>
      <c r="LH2" s="107"/>
      <c r="LI2" s="107"/>
      <c r="LJ2" s="107"/>
      <c r="LK2" s="107"/>
      <c r="LL2" s="107"/>
      <c r="LM2" s="107"/>
      <c r="LN2" s="107"/>
      <c r="LO2" s="107"/>
      <c r="LP2" s="107"/>
      <c r="LQ2" s="107"/>
      <c r="LR2" s="107"/>
      <c r="LS2" s="107"/>
      <c r="LT2" s="107"/>
      <c r="LU2" s="107"/>
      <c r="LV2" s="107"/>
      <c r="LW2" s="107"/>
      <c r="LX2" s="107"/>
      <c r="LY2" s="107"/>
      <c r="LZ2" s="107"/>
      <c r="MA2" s="107"/>
      <c r="MB2" s="107"/>
      <c r="MC2" s="107"/>
      <c r="MD2" s="107"/>
      <c r="ME2" s="107"/>
      <c r="MF2" s="107"/>
      <c r="MG2" s="107"/>
      <c r="MH2" s="107"/>
      <c r="MI2" s="107"/>
      <c r="MJ2" s="107"/>
      <c r="MK2" s="107"/>
      <c r="ML2" s="107"/>
      <c r="MM2" s="107"/>
      <c r="MN2" s="107"/>
      <c r="MO2" s="107"/>
      <c r="MP2" s="107"/>
      <c r="MQ2" s="107"/>
      <c r="MR2" s="107"/>
      <c r="MS2" s="107"/>
      <c r="MT2" s="107"/>
      <c r="MU2" s="107"/>
      <c r="MV2" s="107"/>
      <c r="MW2" s="107"/>
      <c r="MX2" s="107"/>
      <c r="MY2" s="107"/>
      <c r="MZ2" s="107"/>
      <c r="NA2" s="107"/>
      <c r="NB2" s="107"/>
      <c r="NC2" s="107"/>
      <c r="ND2" s="107"/>
      <c r="NE2" s="107"/>
      <c r="NF2" s="107"/>
      <c r="NG2" s="107"/>
      <c r="NH2" s="107"/>
      <c r="NI2" s="107"/>
      <c r="NJ2" s="107"/>
      <c r="NK2" s="107"/>
      <c r="NL2" s="107"/>
      <c r="NM2" s="107"/>
    </row>
    <row r="3" spans="1:392" ht="28.5" customHeight="1" thickBot="1" x14ac:dyDescent="0.5">
      <c r="A3" s="197" t="s">
        <v>44</v>
      </c>
      <c r="B3" s="197"/>
      <c r="C3" s="197"/>
      <c r="D3" s="103">
        <v>2024</v>
      </c>
      <c r="H3" s="87"/>
      <c r="I3" s="88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  <c r="IN3" s="91"/>
      <c r="IO3" s="91"/>
      <c r="IP3" s="91"/>
      <c r="IQ3" s="91"/>
      <c r="IR3" s="91"/>
      <c r="IS3" s="91"/>
      <c r="IT3" s="91"/>
      <c r="IU3" s="91"/>
      <c r="IV3" s="91"/>
      <c r="IW3" s="91"/>
      <c r="IX3" s="91"/>
      <c r="IY3" s="91"/>
      <c r="IZ3" s="91"/>
      <c r="JA3" s="91"/>
      <c r="JB3" s="91"/>
      <c r="JC3" s="91"/>
      <c r="JD3" s="91"/>
      <c r="JE3" s="91"/>
      <c r="JF3" s="91"/>
      <c r="JG3" s="91"/>
      <c r="JH3" s="91"/>
      <c r="JI3" s="91"/>
      <c r="JJ3" s="91"/>
      <c r="JK3" s="91"/>
      <c r="JL3" s="91"/>
      <c r="JM3" s="91"/>
      <c r="JN3" s="91"/>
      <c r="JO3" s="91"/>
      <c r="JP3" s="91"/>
      <c r="JQ3" s="91"/>
      <c r="JR3" s="91"/>
      <c r="JS3" s="91"/>
      <c r="JT3" s="91"/>
      <c r="JU3" s="91"/>
      <c r="JV3" s="91"/>
      <c r="JW3" s="91"/>
      <c r="JX3" s="91"/>
      <c r="JY3" s="91"/>
      <c r="JZ3" s="91"/>
      <c r="KA3" s="91"/>
      <c r="KB3" s="91"/>
      <c r="KC3" s="91"/>
      <c r="KD3" s="91"/>
      <c r="KE3" s="91"/>
      <c r="KF3" s="91"/>
      <c r="KG3" s="91"/>
      <c r="KH3" s="91"/>
      <c r="KI3" s="91"/>
      <c r="KJ3" s="91"/>
      <c r="KK3" s="91"/>
      <c r="KL3" s="91"/>
      <c r="KM3" s="91"/>
      <c r="KN3" s="91"/>
      <c r="KO3" s="91"/>
      <c r="KP3" s="91"/>
      <c r="KQ3" s="91"/>
      <c r="KR3" s="91"/>
      <c r="KS3" s="91"/>
      <c r="KT3" s="91"/>
      <c r="KU3" s="91"/>
      <c r="KV3" s="91"/>
      <c r="KW3" s="91"/>
      <c r="KX3" s="91"/>
      <c r="KY3" s="91"/>
      <c r="KZ3" s="91"/>
      <c r="LA3" s="91"/>
      <c r="LB3" s="91"/>
      <c r="LC3" s="91"/>
      <c r="LD3" s="91"/>
      <c r="LE3" s="91"/>
      <c r="LF3" s="91"/>
      <c r="LG3" s="91"/>
      <c r="LH3" s="91"/>
      <c r="LI3" s="91"/>
      <c r="LJ3" s="91"/>
      <c r="LK3" s="91"/>
      <c r="LL3" s="91"/>
      <c r="LM3" s="91"/>
      <c r="LN3" s="91"/>
      <c r="LO3" s="91"/>
      <c r="LP3" s="91"/>
      <c r="LQ3" s="91"/>
      <c r="LR3" s="91"/>
      <c r="LS3" s="91"/>
      <c r="LT3" s="91"/>
      <c r="LU3" s="91"/>
      <c r="LV3" s="91"/>
      <c r="LW3" s="91"/>
      <c r="LX3" s="91"/>
      <c r="LY3" s="91"/>
      <c r="LZ3" s="91"/>
      <c r="MA3" s="91"/>
      <c r="MB3" s="91"/>
      <c r="MC3" s="91"/>
      <c r="MD3" s="91"/>
      <c r="ME3" s="91"/>
      <c r="MF3" s="91"/>
      <c r="MG3" s="91"/>
      <c r="MH3" s="91"/>
      <c r="MI3" s="91"/>
      <c r="MJ3" s="91"/>
      <c r="MK3" s="91"/>
      <c r="ML3" s="91"/>
      <c r="MM3" s="91"/>
      <c r="MN3" s="91"/>
      <c r="MO3" s="91"/>
      <c r="MP3" s="91"/>
      <c r="MQ3" s="91"/>
      <c r="MR3" s="91"/>
      <c r="MS3" s="91"/>
      <c r="MT3" s="91"/>
      <c r="MU3" s="91"/>
      <c r="MV3" s="91"/>
      <c r="MW3" s="91"/>
      <c r="MX3" s="91"/>
      <c r="MY3" s="91"/>
      <c r="MZ3" s="91"/>
      <c r="NA3" s="91"/>
      <c r="NB3" s="91"/>
      <c r="NC3" s="91"/>
      <c r="ND3" s="91"/>
      <c r="NE3" s="91"/>
      <c r="NF3" s="91"/>
      <c r="NG3" s="91"/>
      <c r="NH3" s="91"/>
      <c r="NI3" s="91"/>
      <c r="NJ3" s="91"/>
      <c r="NK3" s="91"/>
      <c r="NL3" s="91"/>
      <c r="NM3" s="91"/>
    </row>
    <row r="4" spans="1:392" ht="35.25" customHeight="1" thickBot="1" x14ac:dyDescent="0.3">
      <c r="D4" s="104"/>
      <c r="F4" s="92">
        <v>1</v>
      </c>
      <c r="G4" s="93" t="s">
        <v>4</v>
      </c>
      <c r="H4" s="216">
        <v>45292</v>
      </c>
      <c r="I4" s="216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207"/>
      <c r="BD4" s="207"/>
      <c r="BE4" s="207"/>
      <c r="BF4" s="207"/>
      <c r="BG4" s="207"/>
      <c r="BH4" s="207"/>
      <c r="BI4" s="207"/>
      <c r="BJ4" s="207"/>
      <c r="BK4" s="207"/>
      <c r="BL4" s="207"/>
      <c r="BM4" s="207"/>
      <c r="BN4" s="207"/>
      <c r="BO4" s="207"/>
      <c r="BP4" s="207"/>
      <c r="BQ4" s="207"/>
      <c r="BR4" s="207"/>
      <c r="BS4" s="207"/>
      <c r="BT4" s="207"/>
      <c r="BU4" s="207"/>
      <c r="BV4" s="207"/>
      <c r="BW4" s="207"/>
      <c r="BX4" s="207"/>
      <c r="BY4" s="207"/>
      <c r="BZ4" s="207"/>
      <c r="CA4" s="207"/>
      <c r="CB4" s="207"/>
      <c r="CC4" s="207"/>
      <c r="CD4" s="207"/>
      <c r="CE4" s="207"/>
      <c r="CF4" s="207"/>
      <c r="CG4" s="207"/>
      <c r="CH4" s="207"/>
      <c r="CI4" s="207"/>
      <c r="CJ4" s="207"/>
      <c r="CK4" s="207"/>
      <c r="CL4" s="207"/>
      <c r="CM4" s="207"/>
      <c r="CN4" s="207"/>
      <c r="CO4" s="207"/>
      <c r="CP4" s="207"/>
      <c r="CQ4" s="207"/>
      <c r="CR4" s="207"/>
      <c r="CS4" s="207"/>
      <c r="CT4" s="207"/>
      <c r="CU4" s="207"/>
      <c r="CV4" s="207"/>
      <c r="CW4" s="207"/>
      <c r="CX4" s="207"/>
      <c r="CY4" s="207"/>
      <c r="CZ4" s="207"/>
      <c r="DA4" s="207"/>
      <c r="DB4" s="207"/>
      <c r="DC4" s="207"/>
      <c r="DD4" s="207"/>
      <c r="DE4" s="207"/>
      <c r="DF4" s="207"/>
      <c r="DG4" s="207"/>
      <c r="DH4" s="207"/>
      <c r="DI4" s="207"/>
      <c r="DJ4" s="207"/>
      <c r="DK4" s="207"/>
      <c r="DL4" s="207"/>
      <c r="DM4" s="207"/>
      <c r="DN4" s="207"/>
      <c r="DO4" s="207"/>
      <c r="DP4" s="207"/>
      <c r="DQ4" s="207"/>
      <c r="DR4" s="207"/>
      <c r="DS4" s="207"/>
      <c r="DT4" s="207"/>
      <c r="DU4" s="207"/>
      <c r="DV4" s="207"/>
      <c r="DW4" s="207"/>
      <c r="DX4" s="207"/>
      <c r="DY4" s="207"/>
      <c r="DZ4" s="207"/>
      <c r="EA4" s="207"/>
      <c r="EB4" s="207"/>
      <c r="EC4" s="207"/>
      <c r="ED4" s="207"/>
      <c r="EE4" s="207"/>
      <c r="EF4" s="207"/>
      <c r="EG4" s="207"/>
      <c r="EH4" s="207"/>
      <c r="EI4" s="207"/>
      <c r="EJ4" s="207"/>
      <c r="EK4" s="207"/>
      <c r="EL4" s="207"/>
      <c r="EM4" s="207"/>
      <c r="EN4" s="207"/>
      <c r="EO4" s="207"/>
      <c r="EP4" s="207"/>
      <c r="EQ4" s="207"/>
      <c r="ER4" s="207"/>
      <c r="ES4" s="207"/>
      <c r="ET4" s="207"/>
      <c r="EU4" s="207"/>
      <c r="EV4" s="207"/>
      <c r="EW4" s="207"/>
      <c r="EX4" s="207"/>
      <c r="EY4" s="207"/>
      <c r="EZ4" s="207"/>
      <c r="FA4" s="207"/>
      <c r="FB4" s="207"/>
      <c r="FC4" s="207"/>
      <c r="FD4" s="207"/>
      <c r="FE4" s="207"/>
      <c r="FF4" s="207"/>
      <c r="FG4" s="207"/>
      <c r="FH4" s="207"/>
      <c r="FI4" s="207"/>
      <c r="FJ4" s="207"/>
      <c r="FK4" s="207"/>
      <c r="FL4" s="207"/>
      <c r="FM4" s="207"/>
      <c r="FN4" s="207"/>
      <c r="FO4" s="207"/>
      <c r="FP4" s="207"/>
      <c r="FQ4" s="207"/>
      <c r="FR4" s="207"/>
      <c r="FS4" s="207"/>
      <c r="FT4" s="207"/>
      <c r="FU4" s="207"/>
      <c r="FV4" s="207"/>
      <c r="FW4" s="207"/>
      <c r="FX4" s="207"/>
      <c r="FY4" s="207"/>
      <c r="FZ4" s="207"/>
      <c r="GA4" s="207"/>
      <c r="GB4" s="207"/>
      <c r="GC4" s="207"/>
      <c r="GD4" s="207"/>
      <c r="GE4" s="207"/>
      <c r="GF4" s="207"/>
      <c r="GG4" s="207"/>
      <c r="GH4" s="207"/>
      <c r="GI4" s="207"/>
      <c r="GJ4" s="207"/>
      <c r="GK4" s="207"/>
      <c r="GL4" s="207"/>
      <c r="GM4" s="207"/>
      <c r="GN4" s="207"/>
      <c r="GO4" s="207"/>
      <c r="GP4" s="207"/>
      <c r="GQ4" s="207"/>
      <c r="GR4" s="207"/>
      <c r="GS4" s="207"/>
      <c r="GT4" s="207"/>
      <c r="GU4" s="207"/>
      <c r="GV4" s="207"/>
      <c r="GW4" s="207"/>
      <c r="GX4" s="207"/>
      <c r="GY4" s="207"/>
      <c r="GZ4" s="207"/>
      <c r="HA4" s="207"/>
      <c r="HB4" s="207"/>
      <c r="HC4" s="207"/>
      <c r="HD4" s="207"/>
      <c r="HE4" s="207"/>
      <c r="HF4" s="207"/>
      <c r="HG4" s="207"/>
      <c r="HH4" s="207"/>
      <c r="HI4" s="207"/>
      <c r="HJ4" s="207"/>
      <c r="HK4" s="207"/>
      <c r="HL4" s="207"/>
      <c r="HM4" s="207"/>
      <c r="HN4" s="207"/>
      <c r="HO4" s="207"/>
      <c r="HP4" s="207"/>
      <c r="HQ4" s="207"/>
      <c r="HR4" s="207"/>
      <c r="HS4" s="207"/>
      <c r="HT4" s="207"/>
      <c r="HU4" s="207"/>
      <c r="HV4" s="207"/>
      <c r="HW4" s="207"/>
      <c r="HX4" s="207"/>
      <c r="HY4" s="207"/>
      <c r="HZ4" s="207"/>
      <c r="IA4" s="207"/>
      <c r="IB4" s="207"/>
      <c r="IC4" s="207"/>
      <c r="ID4" s="207"/>
      <c r="IE4" s="207"/>
      <c r="IF4" s="207"/>
      <c r="IG4" s="207"/>
      <c r="IH4" s="207"/>
      <c r="II4" s="207"/>
      <c r="IJ4" s="207"/>
      <c r="IK4" s="207"/>
      <c r="IL4" s="207"/>
      <c r="IM4" s="207"/>
      <c r="IN4" s="207"/>
      <c r="IO4" s="207"/>
      <c r="IP4" s="207"/>
      <c r="IQ4" s="207"/>
      <c r="IR4" s="207"/>
      <c r="IS4" s="207"/>
      <c r="IT4" s="207"/>
      <c r="IU4" s="207"/>
      <c r="IV4" s="207"/>
      <c r="IW4" s="207"/>
      <c r="IX4" s="207"/>
      <c r="IY4" s="207"/>
      <c r="IZ4" s="207"/>
      <c r="JA4" s="207"/>
      <c r="JB4" s="207"/>
      <c r="JC4" s="207"/>
      <c r="JD4" s="207"/>
      <c r="JE4" s="207"/>
      <c r="JF4" s="207"/>
      <c r="JG4" s="207"/>
      <c r="JH4" s="207"/>
      <c r="JI4" s="207"/>
      <c r="JJ4" s="207"/>
      <c r="JK4" s="207"/>
      <c r="JL4" s="207"/>
      <c r="JM4" s="207"/>
      <c r="JN4" s="207"/>
      <c r="JO4" s="207"/>
      <c r="JP4" s="207"/>
      <c r="JQ4" s="207"/>
      <c r="JR4" s="207"/>
      <c r="JS4" s="207"/>
      <c r="JT4" s="207"/>
      <c r="JU4" s="207"/>
      <c r="JV4" s="207"/>
      <c r="JW4" s="207"/>
      <c r="JX4" s="207"/>
      <c r="JY4" s="207"/>
      <c r="JZ4" s="207"/>
      <c r="KA4" s="207"/>
      <c r="KB4" s="207"/>
      <c r="KC4" s="207"/>
      <c r="KD4" s="207"/>
      <c r="KE4" s="207"/>
      <c r="KF4" s="207"/>
      <c r="KG4" s="207"/>
      <c r="KH4" s="207"/>
      <c r="KI4" s="207"/>
      <c r="KJ4" s="207"/>
      <c r="KK4" s="207"/>
      <c r="KL4" s="207"/>
      <c r="KM4" s="207"/>
      <c r="KN4" s="207"/>
      <c r="KO4" s="207"/>
      <c r="KP4" s="207"/>
      <c r="KQ4" s="207"/>
      <c r="KR4" s="207"/>
      <c r="KS4" s="207"/>
      <c r="KT4" s="207"/>
      <c r="KU4" s="207"/>
      <c r="KV4" s="207"/>
      <c r="KW4" s="207"/>
      <c r="KX4" s="207"/>
      <c r="KY4" s="207"/>
      <c r="KZ4" s="207"/>
      <c r="LA4" s="207"/>
      <c r="LB4" s="207"/>
      <c r="LC4" s="207"/>
      <c r="LD4" s="207"/>
      <c r="LE4" s="207"/>
      <c r="LF4" s="207"/>
      <c r="LG4" s="207"/>
      <c r="LH4" s="207"/>
      <c r="LI4" s="207"/>
      <c r="LJ4" s="207"/>
      <c r="LK4" s="207"/>
      <c r="LL4" s="207"/>
      <c r="LM4" s="207"/>
      <c r="LN4" s="207"/>
      <c r="LO4" s="207"/>
      <c r="LP4" s="207"/>
      <c r="LQ4" s="207"/>
      <c r="LR4" s="207"/>
      <c r="LS4" s="207"/>
      <c r="LT4" s="207"/>
      <c r="LU4" s="207"/>
      <c r="LV4" s="207"/>
      <c r="LW4" s="207"/>
      <c r="LX4" s="207"/>
      <c r="LY4" s="207"/>
      <c r="LZ4" s="207"/>
      <c r="MA4" s="207"/>
      <c r="MB4" s="207"/>
      <c r="MC4" s="207"/>
      <c r="MD4" s="207"/>
      <c r="ME4" s="207"/>
      <c r="MF4" s="207"/>
      <c r="MG4" s="207"/>
      <c r="MH4" s="207"/>
      <c r="MI4" s="207"/>
      <c r="MJ4" s="207"/>
      <c r="MK4" s="207"/>
      <c r="ML4" s="207"/>
      <c r="MM4" s="207"/>
      <c r="MN4" s="207"/>
      <c r="MO4" s="207"/>
      <c r="MP4" s="207"/>
      <c r="MQ4" s="207"/>
      <c r="MR4" s="207"/>
      <c r="MS4" s="207"/>
      <c r="MT4" s="207"/>
      <c r="MU4" s="207"/>
      <c r="MV4" s="207"/>
      <c r="MW4" s="207"/>
      <c r="MX4" s="207"/>
      <c r="MY4" s="207"/>
      <c r="MZ4" s="207"/>
      <c r="NA4" s="207"/>
      <c r="NB4" s="207"/>
      <c r="NC4" s="207"/>
      <c r="ND4" s="207"/>
      <c r="NE4" s="207"/>
      <c r="NF4" s="207"/>
      <c r="NG4" s="207"/>
      <c r="NH4" s="207"/>
      <c r="NI4" s="207"/>
      <c r="NJ4" s="207"/>
      <c r="NK4" s="207"/>
      <c r="NL4" s="143"/>
      <c r="NM4" s="143"/>
      <c r="NO4" s="208" t="s">
        <v>5</v>
      </c>
      <c r="NP4" s="208"/>
      <c r="NQ4" s="208"/>
      <c r="NR4" s="208"/>
      <c r="NS4" s="208"/>
      <c r="NT4" s="208"/>
      <c r="NU4" s="208"/>
      <c r="NV4" s="208"/>
      <c r="NW4" s="208"/>
      <c r="NX4" s="208"/>
      <c r="NY4" s="208"/>
      <c r="NZ4" s="208"/>
      <c r="OA4" s="208"/>
      <c r="OB4" s="208"/>
    </row>
    <row r="5" spans="1:392" ht="45.75" customHeight="1" x14ac:dyDescent="0.5">
      <c r="A5" s="204"/>
      <c r="B5" s="175"/>
      <c r="C5" s="144"/>
      <c r="D5" s="145"/>
      <c r="E5" s="145"/>
      <c r="F5" s="146"/>
      <c r="G5" s="147"/>
      <c r="H5" s="147"/>
      <c r="I5" s="148"/>
      <c r="J5" s="193"/>
      <c r="K5" s="149"/>
      <c r="L5" s="195">
        <f>L6</f>
        <v>45292</v>
      </c>
      <c r="M5" s="195"/>
      <c r="N5" s="195"/>
      <c r="O5" s="195"/>
      <c r="P5" s="195"/>
      <c r="Q5" s="195"/>
      <c r="R5" s="195"/>
      <c r="S5" s="195">
        <f t="shared" ref="S5" si="0">S6</f>
        <v>45299</v>
      </c>
      <c r="T5" s="195"/>
      <c r="U5" s="195"/>
      <c r="V5" s="195"/>
      <c r="W5" s="195"/>
      <c r="X5" s="195"/>
      <c r="Y5" s="195"/>
      <c r="Z5" s="195">
        <f t="shared" ref="Z5" si="1">Z6</f>
        <v>45306</v>
      </c>
      <c r="AA5" s="195"/>
      <c r="AB5" s="195"/>
      <c r="AC5" s="195"/>
      <c r="AD5" s="195"/>
      <c r="AE5" s="195"/>
      <c r="AF5" s="195"/>
      <c r="AG5" s="195">
        <f t="shared" ref="AG5" si="2">AG6</f>
        <v>45313</v>
      </c>
      <c r="AH5" s="195"/>
      <c r="AI5" s="195"/>
      <c r="AJ5" s="195"/>
      <c r="AK5" s="195"/>
      <c r="AL5" s="195"/>
      <c r="AM5" s="195"/>
      <c r="AN5" s="195">
        <f t="shared" ref="AN5" si="3">AN6</f>
        <v>45320</v>
      </c>
      <c r="AO5" s="195"/>
      <c r="AP5" s="195"/>
      <c r="AQ5" s="195"/>
      <c r="AR5" s="195"/>
      <c r="AS5" s="195"/>
      <c r="AT5" s="195"/>
      <c r="AU5" s="195">
        <f t="shared" ref="AU5" si="4">AU6</f>
        <v>45327</v>
      </c>
      <c r="AV5" s="195"/>
      <c r="AW5" s="195"/>
      <c r="AX5" s="195"/>
      <c r="AY5" s="195"/>
      <c r="AZ5" s="195"/>
      <c r="BA5" s="195"/>
      <c r="BB5" s="195">
        <f t="shared" ref="BB5" si="5">BB6</f>
        <v>45334</v>
      </c>
      <c r="BC5" s="195"/>
      <c r="BD5" s="195"/>
      <c r="BE5" s="195"/>
      <c r="BF5" s="195"/>
      <c r="BG5" s="195"/>
      <c r="BH5" s="195"/>
      <c r="BI5" s="195">
        <f t="shared" ref="BI5" si="6">BI6</f>
        <v>45341</v>
      </c>
      <c r="BJ5" s="195"/>
      <c r="BK5" s="195"/>
      <c r="BL5" s="195"/>
      <c r="BM5" s="195"/>
      <c r="BN5" s="195"/>
      <c r="BO5" s="195"/>
      <c r="BP5" s="195">
        <f t="shared" ref="BP5" si="7">BP6</f>
        <v>45348</v>
      </c>
      <c r="BQ5" s="195"/>
      <c r="BR5" s="195"/>
      <c r="BS5" s="195"/>
      <c r="BT5" s="195"/>
      <c r="BU5" s="150"/>
      <c r="BV5" s="150"/>
      <c r="BW5" s="195">
        <f t="shared" ref="BW5" si="8">BW6</f>
        <v>45355</v>
      </c>
      <c r="BX5" s="195"/>
      <c r="BY5" s="195"/>
      <c r="BZ5" s="195"/>
      <c r="CA5" s="195"/>
      <c r="CB5" s="195"/>
      <c r="CC5" s="195"/>
      <c r="CD5" s="195">
        <f t="shared" ref="CD5" si="9">CD6</f>
        <v>45362</v>
      </c>
      <c r="CE5" s="195"/>
      <c r="CF5" s="195"/>
      <c r="CG5" s="195"/>
      <c r="CH5" s="195"/>
      <c r="CI5" s="195"/>
      <c r="CJ5" s="195"/>
      <c r="CK5" s="195">
        <f t="shared" ref="CK5" si="10">CK6</f>
        <v>45369</v>
      </c>
      <c r="CL5" s="195"/>
      <c r="CM5" s="195"/>
      <c r="CN5" s="195"/>
      <c r="CO5" s="195"/>
      <c r="CP5" s="195"/>
      <c r="CQ5" s="195"/>
      <c r="CR5" s="195">
        <f t="shared" ref="CR5" si="11">CR6</f>
        <v>45376</v>
      </c>
      <c r="CS5" s="195"/>
      <c r="CT5" s="195"/>
      <c r="CU5" s="195"/>
      <c r="CV5" s="195"/>
      <c r="CW5" s="195"/>
      <c r="CX5" s="195"/>
      <c r="CY5" s="195">
        <f t="shared" ref="CY5" si="12">CY6</f>
        <v>45383</v>
      </c>
      <c r="CZ5" s="195"/>
      <c r="DA5" s="195"/>
      <c r="DB5" s="195"/>
      <c r="DC5" s="195"/>
      <c r="DD5" s="195"/>
      <c r="DE5" s="195"/>
      <c r="DF5" s="195">
        <f t="shared" ref="DF5" si="13">DF6</f>
        <v>45390</v>
      </c>
      <c r="DG5" s="195"/>
      <c r="DH5" s="195"/>
      <c r="DI5" s="195"/>
      <c r="DJ5" s="195"/>
      <c r="DK5" s="195"/>
      <c r="DL5" s="195"/>
      <c r="DM5" s="195">
        <f t="shared" ref="DM5" si="14">DM6</f>
        <v>45397</v>
      </c>
      <c r="DN5" s="195"/>
      <c r="DO5" s="195"/>
      <c r="DP5" s="195"/>
      <c r="DQ5" s="195"/>
      <c r="DR5" s="195"/>
      <c r="DS5" s="195"/>
      <c r="DT5" s="195">
        <f t="shared" ref="DT5" si="15">DT6</f>
        <v>45404</v>
      </c>
      <c r="DU5" s="195"/>
      <c r="DV5" s="195"/>
      <c r="DW5" s="195"/>
      <c r="DX5" s="195"/>
      <c r="DY5" s="195"/>
      <c r="DZ5" s="195"/>
      <c r="EA5" s="195">
        <f t="shared" ref="EA5" si="16">EA6</f>
        <v>45411</v>
      </c>
      <c r="EB5" s="195"/>
      <c r="EC5" s="195"/>
      <c r="ED5" s="195"/>
      <c r="EE5" s="195"/>
      <c r="EF5" s="195"/>
      <c r="EG5" s="195"/>
      <c r="EH5" s="195">
        <f t="shared" ref="EH5" si="17">EH6</f>
        <v>45418</v>
      </c>
      <c r="EI5" s="195"/>
      <c r="EJ5" s="195"/>
      <c r="EK5" s="195"/>
      <c r="EL5" s="195"/>
      <c r="EM5" s="195"/>
      <c r="EN5" s="195"/>
      <c r="EO5" s="195">
        <f t="shared" ref="EO5" si="18">EO6</f>
        <v>45425</v>
      </c>
      <c r="EP5" s="195"/>
      <c r="EQ5" s="195"/>
      <c r="ER5" s="195"/>
      <c r="ES5" s="195"/>
      <c r="ET5" s="195"/>
      <c r="EU5" s="195"/>
      <c r="EV5" s="195">
        <f t="shared" ref="EV5" si="19">EV6</f>
        <v>45432</v>
      </c>
      <c r="EW5" s="195"/>
      <c r="EX5" s="195"/>
      <c r="EY5" s="195"/>
      <c r="EZ5" s="195"/>
      <c r="FA5" s="195"/>
      <c r="FB5" s="195"/>
      <c r="FC5" s="195">
        <f t="shared" ref="FC5" si="20">FC6</f>
        <v>45439</v>
      </c>
      <c r="FD5" s="195"/>
      <c r="FE5" s="195"/>
      <c r="FF5" s="195"/>
      <c r="FG5" s="195"/>
      <c r="FH5" s="195"/>
      <c r="FI5" s="195"/>
      <c r="FJ5" s="195">
        <f t="shared" ref="FJ5" si="21">FJ6</f>
        <v>45446</v>
      </c>
      <c r="FK5" s="195"/>
      <c r="FL5" s="195"/>
      <c r="FM5" s="195"/>
      <c r="FN5" s="195"/>
      <c r="FO5" s="195"/>
      <c r="FP5" s="195"/>
      <c r="FQ5" s="195">
        <f t="shared" ref="FQ5" si="22">FQ6</f>
        <v>45453</v>
      </c>
      <c r="FR5" s="195"/>
      <c r="FS5" s="195"/>
      <c r="FT5" s="195"/>
      <c r="FU5" s="195"/>
      <c r="FV5" s="195"/>
      <c r="FW5" s="195"/>
      <c r="FX5" s="195">
        <f t="shared" ref="FX5" si="23">FX6</f>
        <v>45460</v>
      </c>
      <c r="FY5" s="195"/>
      <c r="FZ5" s="195"/>
      <c r="GA5" s="195"/>
      <c r="GB5" s="195"/>
      <c r="GC5" s="195"/>
      <c r="GD5" s="195"/>
      <c r="GE5" s="195">
        <f t="shared" ref="GE5" si="24">GE6</f>
        <v>45467</v>
      </c>
      <c r="GF5" s="195"/>
      <c r="GG5" s="195"/>
      <c r="GH5" s="195"/>
      <c r="GI5" s="195"/>
      <c r="GJ5" s="195"/>
      <c r="GK5" s="195"/>
      <c r="GL5" s="195">
        <f t="shared" ref="GL5" si="25">GL6</f>
        <v>45474</v>
      </c>
      <c r="GM5" s="195"/>
      <c r="GN5" s="195"/>
      <c r="GO5" s="195"/>
      <c r="GP5" s="195"/>
      <c r="GQ5" s="195"/>
      <c r="GR5" s="195"/>
      <c r="GS5" s="195">
        <f t="shared" ref="GS5" si="26">GS6</f>
        <v>45481</v>
      </c>
      <c r="GT5" s="195"/>
      <c r="GU5" s="195"/>
      <c r="GV5" s="195"/>
      <c r="GW5" s="195"/>
      <c r="GX5" s="195"/>
      <c r="GY5" s="195"/>
      <c r="GZ5" s="195">
        <f t="shared" ref="GZ5" si="27">GZ6</f>
        <v>45488</v>
      </c>
      <c r="HA5" s="195"/>
      <c r="HB5" s="195"/>
      <c r="HC5" s="195"/>
      <c r="HD5" s="195"/>
      <c r="HE5" s="195"/>
      <c r="HF5" s="195"/>
      <c r="HG5" s="195">
        <f t="shared" ref="HG5" si="28">HG6</f>
        <v>45495</v>
      </c>
      <c r="HH5" s="195"/>
      <c r="HI5" s="195"/>
      <c r="HJ5" s="195"/>
      <c r="HK5" s="195"/>
      <c r="HL5" s="195"/>
      <c r="HM5" s="195"/>
      <c r="HN5" s="195">
        <f t="shared" ref="HN5" si="29">HN6</f>
        <v>45502</v>
      </c>
      <c r="HO5" s="195"/>
      <c r="HP5" s="195"/>
      <c r="HQ5" s="195"/>
      <c r="HR5" s="195"/>
      <c r="HS5" s="195"/>
      <c r="HT5" s="195"/>
      <c r="HU5" s="195">
        <f t="shared" ref="HU5" si="30">HU6</f>
        <v>45509</v>
      </c>
      <c r="HV5" s="195"/>
      <c r="HW5" s="195"/>
      <c r="HX5" s="195"/>
      <c r="HY5" s="195"/>
      <c r="HZ5" s="195"/>
      <c r="IA5" s="196"/>
      <c r="IB5" s="195">
        <f t="shared" ref="IB5" si="31">IB6</f>
        <v>45516</v>
      </c>
      <c r="IC5" s="195"/>
      <c r="ID5" s="195"/>
      <c r="IE5" s="195"/>
      <c r="IF5" s="195"/>
      <c r="IG5" s="195"/>
      <c r="IH5" s="196"/>
      <c r="II5" s="195">
        <f t="shared" ref="II5" si="32">II6</f>
        <v>45523</v>
      </c>
      <c r="IJ5" s="195"/>
      <c r="IK5" s="195"/>
      <c r="IL5" s="195"/>
      <c r="IM5" s="195"/>
      <c r="IN5" s="195"/>
      <c r="IO5" s="196"/>
      <c r="IP5" s="195">
        <f t="shared" ref="IP5" si="33">IP6</f>
        <v>45530</v>
      </c>
      <c r="IQ5" s="195"/>
      <c r="IR5" s="195"/>
      <c r="IS5" s="195"/>
      <c r="IT5" s="195"/>
      <c r="IU5" s="195"/>
      <c r="IV5" s="196"/>
      <c r="IW5" s="195">
        <f t="shared" ref="IW5" si="34">IW6</f>
        <v>45537</v>
      </c>
      <c r="IX5" s="195"/>
      <c r="IY5" s="195"/>
      <c r="IZ5" s="195"/>
      <c r="JA5" s="195"/>
      <c r="JB5" s="195"/>
      <c r="JC5" s="196"/>
      <c r="JD5" s="195">
        <f t="shared" ref="JD5" si="35">JD6</f>
        <v>45544</v>
      </c>
      <c r="JE5" s="195"/>
      <c r="JF5" s="195"/>
      <c r="JG5" s="195"/>
      <c r="JH5" s="195"/>
      <c r="JI5" s="195"/>
      <c r="JJ5" s="196"/>
      <c r="JK5" s="195">
        <f t="shared" ref="JK5" si="36">JK6</f>
        <v>45551</v>
      </c>
      <c r="JL5" s="195"/>
      <c r="JM5" s="195"/>
      <c r="JN5" s="195"/>
      <c r="JO5" s="195"/>
      <c r="JP5" s="195"/>
      <c r="JQ5" s="196"/>
      <c r="JR5" s="195">
        <f t="shared" ref="JR5" si="37">JR6</f>
        <v>45558</v>
      </c>
      <c r="JS5" s="195"/>
      <c r="JT5" s="195"/>
      <c r="JU5" s="195"/>
      <c r="JV5" s="195"/>
      <c r="JW5" s="195"/>
      <c r="JX5" s="196"/>
      <c r="JY5" s="195">
        <f t="shared" ref="JY5" si="38">JY6</f>
        <v>45565</v>
      </c>
      <c r="JZ5" s="195"/>
      <c r="KA5" s="195"/>
      <c r="KB5" s="195"/>
      <c r="KC5" s="195"/>
      <c r="KD5" s="195"/>
      <c r="KE5" s="196"/>
      <c r="KF5" s="195">
        <f t="shared" ref="KF5" si="39">KF6</f>
        <v>45572</v>
      </c>
      <c r="KG5" s="195"/>
      <c r="KH5" s="195"/>
      <c r="KI5" s="195"/>
      <c r="KJ5" s="195"/>
      <c r="KK5" s="195"/>
      <c r="KL5" s="196"/>
      <c r="KM5" s="195">
        <f t="shared" ref="KM5" si="40">KM6</f>
        <v>45579</v>
      </c>
      <c r="KN5" s="195"/>
      <c r="KO5" s="195"/>
      <c r="KP5" s="195"/>
      <c r="KQ5" s="195"/>
      <c r="KR5" s="195"/>
      <c r="KS5" s="196"/>
      <c r="KT5" s="195">
        <f t="shared" ref="KT5" si="41">KT6</f>
        <v>45586</v>
      </c>
      <c r="KU5" s="195"/>
      <c r="KV5" s="195"/>
      <c r="KW5" s="195"/>
      <c r="KX5" s="195"/>
      <c r="KY5" s="195"/>
      <c r="KZ5" s="196"/>
      <c r="LA5" s="195">
        <f t="shared" ref="LA5" si="42">LA6</f>
        <v>45593</v>
      </c>
      <c r="LB5" s="195"/>
      <c r="LC5" s="195"/>
      <c r="LD5" s="195"/>
      <c r="LE5" s="195"/>
      <c r="LF5" s="195"/>
      <c r="LG5" s="196"/>
      <c r="LH5" s="195">
        <f t="shared" ref="LH5" si="43">LH6</f>
        <v>45600</v>
      </c>
      <c r="LI5" s="195"/>
      <c r="LJ5" s="195"/>
      <c r="LK5" s="195"/>
      <c r="LL5" s="195"/>
      <c r="LM5" s="195"/>
      <c r="LN5" s="196"/>
      <c r="LO5" s="195">
        <f t="shared" ref="LO5" si="44">LO6</f>
        <v>45607</v>
      </c>
      <c r="LP5" s="195"/>
      <c r="LQ5" s="195"/>
      <c r="LR5" s="195"/>
      <c r="LS5" s="195"/>
      <c r="LT5" s="195"/>
      <c r="LU5" s="196"/>
      <c r="LV5" s="195">
        <f t="shared" ref="LV5" si="45">LV6</f>
        <v>45614</v>
      </c>
      <c r="LW5" s="195"/>
      <c r="LX5" s="195"/>
      <c r="LY5" s="195"/>
      <c r="LZ5" s="195"/>
      <c r="MA5" s="195"/>
      <c r="MB5" s="196"/>
      <c r="MC5" s="195">
        <f t="shared" ref="MC5" si="46">MC6</f>
        <v>45621</v>
      </c>
      <c r="MD5" s="195"/>
      <c r="ME5" s="195"/>
      <c r="MF5" s="195"/>
      <c r="MG5" s="195"/>
      <c r="MH5" s="195"/>
      <c r="MI5" s="196"/>
      <c r="MJ5" s="195">
        <f t="shared" ref="MJ5" si="47">MJ6</f>
        <v>45628</v>
      </c>
      <c r="MK5" s="195"/>
      <c r="ML5" s="195"/>
      <c r="MM5" s="195"/>
      <c r="MN5" s="195"/>
      <c r="MO5" s="195"/>
      <c r="MP5" s="196"/>
      <c r="MQ5" s="195">
        <f t="shared" ref="MQ5" si="48">MQ6</f>
        <v>45635</v>
      </c>
      <c r="MR5" s="195"/>
      <c r="MS5" s="195"/>
      <c r="MT5" s="195"/>
      <c r="MU5" s="195"/>
      <c r="MV5" s="195"/>
      <c r="MW5" s="196"/>
      <c r="MX5" s="195">
        <f t="shared" ref="MX5" si="49">MX6</f>
        <v>45642</v>
      </c>
      <c r="MY5" s="195"/>
      <c r="MZ5" s="195"/>
      <c r="NA5" s="195"/>
      <c r="NB5" s="195"/>
      <c r="NC5" s="195"/>
      <c r="ND5" s="196"/>
      <c r="NE5" s="206">
        <f t="shared" ref="NE5" si="50">NE6</f>
        <v>45649</v>
      </c>
      <c r="NF5" s="195"/>
      <c r="NG5" s="195"/>
      <c r="NH5" s="195"/>
      <c r="NI5" s="195"/>
      <c r="NJ5" s="195"/>
      <c r="NK5" s="195"/>
      <c r="NL5" s="195"/>
      <c r="NM5" s="196"/>
      <c r="NO5" s="208"/>
      <c r="NP5" s="208"/>
      <c r="NQ5" s="208"/>
      <c r="NR5" s="208"/>
      <c r="NS5" s="208"/>
      <c r="NT5" s="208"/>
      <c r="NU5" s="208"/>
      <c r="NV5" s="208"/>
      <c r="NW5" s="208"/>
      <c r="NX5" s="208"/>
      <c r="NY5" s="208"/>
      <c r="NZ5" s="208"/>
      <c r="OA5" s="208"/>
      <c r="OB5" s="208"/>
    </row>
    <row r="6" spans="1:392" ht="23.25" customHeight="1" x14ac:dyDescent="0.5">
      <c r="A6" s="205"/>
      <c r="B6" s="176"/>
      <c r="C6" s="151"/>
      <c r="D6" s="152"/>
      <c r="E6" s="152"/>
      <c r="F6" s="153"/>
      <c r="G6" s="154"/>
      <c r="H6" s="154"/>
      <c r="I6" s="155"/>
      <c r="J6" s="194"/>
      <c r="K6" s="149"/>
      <c r="L6" s="156">
        <f>H4</f>
        <v>45292</v>
      </c>
      <c r="M6" s="157">
        <f>L6+1</f>
        <v>45293</v>
      </c>
      <c r="N6" s="157">
        <f t="shared" ref="N6:AO6" si="51">M6+1</f>
        <v>45294</v>
      </c>
      <c r="O6" s="157">
        <f t="shared" si="51"/>
        <v>45295</v>
      </c>
      <c r="P6" s="157">
        <f t="shared" si="51"/>
        <v>45296</v>
      </c>
      <c r="Q6" s="157">
        <f t="shared" si="51"/>
        <v>45297</v>
      </c>
      <c r="R6" s="158">
        <f t="shared" si="51"/>
        <v>45298</v>
      </c>
      <c r="S6" s="159">
        <f t="shared" si="51"/>
        <v>45299</v>
      </c>
      <c r="T6" s="157">
        <f t="shared" si="51"/>
        <v>45300</v>
      </c>
      <c r="U6" s="157">
        <f t="shared" si="51"/>
        <v>45301</v>
      </c>
      <c r="V6" s="157">
        <f t="shared" si="51"/>
        <v>45302</v>
      </c>
      <c r="W6" s="157">
        <f t="shared" si="51"/>
        <v>45303</v>
      </c>
      <c r="X6" s="157">
        <f t="shared" si="51"/>
        <v>45304</v>
      </c>
      <c r="Y6" s="160">
        <f t="shared" si="51"/>
        <v>45305</v>
      </c>
      <c r="Z6" s="156">
        <f t="shared" si="51"/>
        <v>45306</v>
      </c>
      <c r="AA6" s="157">
        <f t="shared" si="51"/>
        <v>45307</v>
      </c>
      <c r="AB6" s="157">
        <f t="shared" si="51"/>
        <v>45308</v>
      </c>
      <c r="AC6" s="157">
        <f t="shared" si="51"/>
        <v>45309</v>
      </c>
      <c r="AD6" s="157">
        <f t="shared" si="51"/>
        <v>45310</v>
      </c>
      <c r="AE6" s="157">
        <f t="shared" si="51"/>
        <v>45311</v>
      </c>
      <c r="AF6" s="160">
        <f t="shared" si="51"/>
        <v>45312</v>
      </c>
      <c r="AG6" s="156">
        <f t="shared" si="51"/>
        <v>45313</v>
      </c>
      <c r="AH6" s="157">
        <f t="shared" si="51"/>
        <v>45314</v>
      </c>
      <c r="AI6" s="157">
        <f t="shared" si="51"/>
        <v>45315</v>
      </c>
      <c r="AJ6" s="157">
        <f t="shared" si="51"/>
        <v>45316</v>
      </c>
      <c r="AK6" s="157">
        <f t="shared" si="51"/>
        <v>45317</v>
      </c>
      <c r="AL6" s="157">
        <f t="shared" si="51"/>
        <v>45318</v>
      </c>
      <c r="AM6" s="160">
        <f t="shared" si="51"/>
        <v>45319</v>
      </c>
      <c r="AN6" s="156">
        <f t="shared" si="51"/>
        <v>45320</v>
      </c>
      <c r="AO6" s="156">
        <f t="shared" si="51"/>
        <v>45321</v>
      </c>
      <c r="AP6" s="156">
        <f t="shared" ref="AP6" si="52">AO6+1</f>
        <v>45322</v>
      </c>
      <c r="AQ6" s="156">
        <f t="shared" ref="AQ6" si="53">AP6+1</f>
        <v>45323</v>
      </c>
      <c r="AR6" s="156">
        <f t="shared" ref="AR6" si="54">AQ6+1</f>
        <v>45324</v>
      </c>
      <c r="AS6" s="156">
        <f t="shared" ref="AS6" si="55">AR6+1</f>
        <v>45325</v>
      </c>
      <c r="AT6" s="157">
        <f t="shared" ref="AT6:BR6" si="56">AS6+1</f>
        <v>45326</v>
      </c>
      <c r="AU6" s="157">
        <f t="shared" si="56"/>
        <v>45327</v>
      </c>
      <c r="AV6" s="157">
        <f t="shared" si="56"/>
        <v>45328</v>
      </c>
      <c r="AW6" s="157">
        <f t="shared" si="56"/>
        <v>45329</v>
      </c>
      <c r="AX6" s="157">
        <f t="shared" si="56"/>
        <v>45330</v>
      </c>
      <c r="AY6" s="157">
        <f t="shared" si="56"/>
        <v>45331</v>
      </c>
      <c r="AZ6" s="157">
        <f t="shared" si="56"/>
        <v>45332</v>
      </c>
      <c r="BA6" s="157">
        <f t="shared" si="56"/>
        <v>45333</v>
      </c>
      <c r="BB6" s="157">
        <f t="shared" si="56"/>
        <v>45334</v>
      </c>
      <c r="BC6" s="157">
        <f t="shared" si="56"/>
        <v>45335</v>
      </c>
      <c r="BD6" s="157">
        <f t="shared" si="56"/>
        <v>45336</v>
      </c>
      <c r="BE6" s="157">
        <f t="shared" si="56"/>
        <v>45337</v>
      </c>
      <c r="BF6" s="157">
        <f t="shared" si="56"/>
        <v>45338</v>
      </c>
      <c r="BG6" s="157">
        <f t="shared" si="56"/>
        <v>45339</v>
      </c>
      <c r="BH6" s="157">
        <f t="shared" si="56"/>
        <v>45340</v>
      </c>
      <c r="BI6" s="157">
        <f t="shared" si="56"/>
        <v>45341</v>
      </c>
      <c r="BJ6" s="157">
        <f t="shared" si="56"/>
        <v>45342</v>
      </c>
      <c r="BK6" s="157">
        <f t="shared" si="56"/>
        <v>45343</v>
      </c>
      <c r="BL6" s="157">
        <f t="shared" si="56"/>
        <v>45344</v>
      </c>
      <c r="BM6" s="157">
        <f t="shared" si="56"/>
        <v>45345</v>
      </c>
      <c r="BN6" s="157">
        <f t="shared" si="56"/>
        <v>45346</v>
      </c>
      <c r="BO6" s="157">
        <f t="shared" si="56"/>
        <v>45347</v>
      </c>
      <c r="BP6" s="157">
        <f t="shared" si="56"/>
        <v>45348</v>
      </c>
      <c r="BQ6" s="157">
        <f t="shared" si="56"/>
        <v>45349</v>
      </c>
      <c r="BR6" s="157">
        <f t="shared" si="56"/>
        <v>45350</v>
      </c>
      <c r="BS6" s="157">
        <f t="shared" ref="BS6" si="57">BR6+1</f>
        <v>45351</v>
      </c>
      <c r="BT6" s="157">
        <f t="shared" ref="BT6" si="58">BS6+1</f>
        <v>45352</v>
      </c>
      <c r="BU6" s="157">
        <f t="shared" ref="BU6:CV6" si="59">BT6+1</f>
        <v>45353</v>
      </c>
      <c r="BV6" s="157">
        <f t="shared" si="59"/>
        <v>45354</v>
      </c>
      <c r="BW6" s="157">
        <f t="shared" si="59"/>
        <v>45355</v>
      </c>
      <c r="BX6" s="157">
        <f t="shared" si="59"/>
        <v>45356</v>
      </c>
      <c r="BY6" s="157">
        <f t="shared" si="59"/>
        <v>45357</v>
      </c>
      <c r="BZ6" s="157">
        <f t="shared" si="59"/>
        <v>45358</v>
      </c>
      <c r="CA6" s="157">
        <f t="shared" si="59"/>
        <v>45359</v>
      </c>
      <c r="CB6" s="157">
        <f t="shared" si="59"/>
        <v>45360</v>
      </c>
      <c r="CC6" s="157">
        <f t="shared" si="59"/>
        <v>45361</v>
      </c>
      <c r="CD6" s="157">
        <f t="shared" si="59"/>
        <v>45362</v>
      </c>
      <c r="CE6" s="157">
        <f t="shared" si="59"/>
        <v>45363</v>
      </c>
      <c r="CF6" s="157">
        <f t="shared" si="59"/>
        <v>45364</v>
      </c>
      <c r="CG6" s="157">
        <f t="shared" si="59"/>
        <v>45365</v>
      </c>
      <c r="CH6" s="157">
        <f t="shared" si="59"/>
        <v>45366</v>
      </c>
      <c r="CI6" s="157">
        <f t="shared" si="59"/>
        <v>45367</v>
      </c>
      <c r="CJ6" s="157">
        <f t="shared" si="59"/>
        <v>45368</v>
      </c>
      <c r="CK6" s="157">
        <f t="shared" si="59"/>
        <v>45369</v>
      </c>
      <c r="CL6" s="157">
        <f t="shared" si="59"/>
        <v>45370</v>
      </c>
      <c r="CM6" s="157">
        <f t="shared" si="59"/>
        <v>45371</v>
      </c>
      <c r="CN6" s="157">
        <f t="shared" si="59"/>
        <v>45372</v>
      </c>
      <c r="CO6" s="157">
        <f t="shared" si="59"/>
        <v>45373</v>
      </c>
      <c r="CP6" s="157">
        <f t="shared" si="59"/>
        <v>45374</v>
      </c>
      <c r="CQ6" s="157">
        <f t="shared" si="59"/>
        <v>45375</v>
      </c>
      <c r="CR6" s="157">
        <f t="shared" si="59"/>
        <v>45376</v>
      </c>
      <c r="CS6" s="157">
        <f t="shared" si="59"/>
        <v>45377</v>
      </c>
      <c r="CT6" s="157">
        <f t="shared" si="59"/>
        <v>45378</v>
      </c>
      <c r="CU6" s="157">
        <f t="shared" si="59"/>
        <v>45379</v>
      </c>
      <c r="CV6" s="157">
        <f t="shared" si="59"/>
        <v>45380</v>
      </c>
      <c r="CW6" s="157">
        <f t="shared" ref="CW6" si="60">CV6+1</f>
        <v>45381</v>
      </c>
      <c r="CX6" s="157">
        <f t="shared" ref="CX6" si="61">CW6+1</f>
        <v>45382</v>
      </c>
      <c r="CY6" s="157">
        <f t="shared" ref="CY6" si="62">CX6+1</f>
        <v>45383</v>
      </c>
      <c r="CZ6" s="157">
        <f t="shared" ref="CZ6" si="63">CY6+1</f>
        <v>45384</v>
      </c>
      <c r="DA6" s="157">
        <f t="shared" ref="DA6" si="64">CZ6+1</f>
        <v>45385</v>
      </c>
      <c r="DB6" s="157">
        <f t="shared" ref="DB6" si="65">DA6+1</f>
        <v>45386</v>
      </c>
      <c r="DC6" s="157">
        <f t="shared" ref="DC6" si="66">DB6+1</f>
        <v>45387</v>
      </c>
      <c r="DD6" s="157">
        <f t="shared" ref="DD6" si="67">DC6+1</f>
        <v>45388</v>
      </c>
      <c r="DE6" s="157">
        <f t="shared" ref="DE6" si="68">DD6+1</f>
        <v>45389</v>
      </c>
      <c r="DF6" s="157">
        <f t="shared" ref="DF6" si="69">DE6+1</f>
        <v>45390</v>
      </c>
      <c r="DG6" s="157">
        <f t="shared" ref="DG6" si="70">DF6+1</f>
        <v>45391</v>
      </c>
      <c r="DH6" s="157">
        <f t="shared" ref="DH6" si="71">DG6+1</f>
        <v>45392</v>
      </c>
      <c r="DI6" s="157">
        <f t="shared" ref="DI6" si="72">DH6+1</f>
        <v>45393</v>
      </c>
      <c r="DJ6" s="157">
        <f t="shared" ref="DJ6" si="73">DI6+1</f>
        <v>45394</v>
      </c>
      <c r="DK6" s="157">
        <f t="shared" ref="DK6" si="74">DJ6+1</f>
        <v>45395</v>
      </c>
      <c r="DL6" s="157">
        <f t="shared" ref="DL6" si="75">DK6+1</f>
        <v>45396</v>
      </c>
      <c r="DM6" s="157">
        <f t="shared" ref="DM6" si="76">DL6+1</f>
        <v>45397</v>
      </c>
      <c r="DN6" s="157">
        <f t="shared" ref="DN6" si="77">DM6+1</f>
        <v>45398</v>
      </c>
      <c r="DO6" s="157">
        <f t="shared" ref="DO6" si="78">DN6+1</f>
        <v>45399</v>
      </c>
      <c r="DP6" s="157">
        <f t="shared" ref="DP6" si="79">DO6+1</f>
        <v>45400</v>
      </c>
      <c r="DQ6" s="157">
        <f t="shared" ref="DQ6" si="80">DP6+1</f>
        <v>45401</v>
      </c>
      <c r="DR6" s="157">
        <f t="shared" ref="DR6" si="81">DQ6+1</f>
        <v>45402</v>
      </c>
      <c r="DS6" s="157">
        <f t="shared" ref="DS6" si="82">DR6+1</f>
        <v>45403</v>
      </c>
      <c r="DT6" s="157">
        <f t="shared" ref="DT6" si="83">DS6+1</f>
        <v>45404</v>
      </c>
      <c r="DU6" s="157">
        <f t="shared" ref="DU6" si="84">DT6+1</f>
        <v>45405</v>
      </c>
      <c r="DV6" s="157">
        <f t="shared" ref="DV6" si="85">DU6+1</f>
        <v>45406</v>
      </c>
      <c r="DW6" s="157">
        <f t="shared" ref="DW6" si="86">DV6+1</f>
        <v>45407</v>
      </c>
      <c r="DX6" s="157">
        <f t="shared" ref="DX6" si="87">DW6+1</f>
        <v>45408</v>
      </c>
      <c r="DY6" s="157">
        <f t="shared" ref="DY6" si="88">DX6+1</f>
        <v>45409</v>
      </c>
      <c r="DZ6" s="157">
        <f t="shared" ref="DZ6" si="89">DY6+1</f>
        <v>45410</v>
      </c>
      <c r="EA6" s="157">
        <f t="shared" ref="EA6" si="90">DZ6+1</f>
        <v>45411</v>
      </c>
      <c r="EB6" s="157">
        <f t="shared" ref="EB6" si="91">EA6+1</f>
        <v>45412</v>
      </c>
      <c r="EC6" s="157">
        <f t="shared" ref="EC6" si="92">EB6+1</f>
        <v>45413</v>
      </c>
      <c r="ED6" s="157">
        <f t="shared" ref="ED6" si="93">EC6+1</f>
        <v>45414</v>
      </c>
      <c r="EE6" s="157">
        <f t="shared" ref="EE6" si="94">ED6+1</f>
        <v>45415</v>
      </c>
      <c r="EF6" s="157">
        <f t="shared" ref="EF6" si="95">EE6+1</f>
        <v>45416</v>
      </c>
      <c r="EG6" s="157">
        <f t="shared" ref="EG6" si="96">EF6+1</f>
        <v>45417</v>
      </c>
      <c r="EH6" s="157">
        <f t="shared" ref="EH6" si="97">EG6+1</f>
        <v>45418</v>
      </c>
      <c r="EI6" s="157">
        <f t="shared" ref="EI6" si="98">EH6+1</f>
        <v>45419</v>
      </c>
      <c r="EJ6" s="157">
        <f t="shared" ref="EJ6" si="99">EI6+1</f>
        <v>45420</v>
      </c>
      <c r="EK6" s="157">
        <f t="shared" ref="EK6" si="100">EJ6+1</f>
        <v>45421</v>
      </c>
      <c r="EL6" s="157">
        <f t="shared" ref="EL6" si="101">EK6+1</f>
        <v>45422</v>
      </c>
      <c r="EM6" s="157">
        <f t="shared" ref="EM6" si="102">EL6+1</f>
        <v>45423</v>
      </c>
      <c r="EN6" s="157">
        <f t="shared" ref="EN6" si="103">EM6+1</f>
        <v>45424</v>
      </c>
      <c r="EO6" s="157">
        <f t="shared" ref="EO6" si="104">EN6+1</f>
        <v>45425</v>
      </c>
      <c r="EP6" s="157">
        <f t="shared" ref="EP6" si="105">EO6+1</f>
        <v>45426</v>
      </c>
      <c r="EQ6" s="157">
        <f t="shared" ref="EQ6" si="106">EP6+1</f>
        <v>45427</v>
      </c>
      <c r="ER6" s="157">
        <f t="shared" ref="ER6" si="107">EQ6+1</f>
        <v>45428</v>
      </c>
      <c r="ES6" s="157">
        <f t="shared" ref="ES6" si="108">ER6+1</f>
        <v>45429</v>
      </c>
      <c r="ET6" s="157">
        <f t="shared" ref="ET6" si="109">ES6+1</f>
        <v>45430</v>
      </c>
      <c r="EU6" s="157">
        <f t="shared" ref="EU6" si="110">ET6+1</f>
        <v>45431</v>
      </c>
      <c r="EV6" s="157">
        <f t="shared" ref="EV6" si="111">EU6+1</f>
        <v>45432</v>
      </c>
      <c r="EW6" s="157">
        <f t="shared" ref="EW6" si="112">EV6+1</f>
        <v>45433</v>
      </c>
      <c r="EX6" s="157">
        <f t="shared" ref="EX6" si="113">EW6+1</f>
        <v>45434</v>
      </c>
      <c r="EY6" s="157">
        <f t="shared" ref="EY6" si="114">EX6+1</f>
        <v>45435</v>
      </c>
      <c r="EZ6" s="157">
        <f t="shared" ref="EZ6" si="115">EY6+1</f>
        <v>45436</v>
      </c>
      <c r="FA6" s="157">
        <f t="shared" ref="FA6" si="116">EZ6+1</f>
        <v>45437</v>
      </c>
      <c r="FB6" s="157">
        <f t="shared" ref="FB6" si="117">FA6+1</f>
        <v>45438</v>
      </c>
      <c r="FC6" s="157">
        <f t="shared" ref="FC6" si="118">FB6+1</f>
        <v>45439</v>
      </c>
      <c r="FD6" s="157">
        <f t="shared" ref="FD6" si="119">FC6+1</f>
        <v>45440</v>
      </c>
      <c r="FE6" s="157">
        <f t="shared" ref="FE6" si="120">FD6+1</f>
        <v>45441</v>
      </c>
      <c r="FF6" s="157">
        <f t="shared" ref="FF6" si="121">FE6+1</f>
        <v>45442</v>
      </c>
      <c r="FG6" s="157">
        <f t="shared" ref="FG6" si="122">FF6+1</f>
        <v>45443</v>
      </c>
      <c r="FH6" s="157">
        <f t="shared" ref="FH6" si="123">FG6+1</f>
        <v>45444</v>
      </c>
      <c r="FI6" s="157">
        <f t="shared" ref="FI6" si="124">FH6+1</f>
        <v>45445</v>
      </c>
      <c r="FJ6" s="157">
        <f t="shared" ref="FJ6" si="125">FI6+1</f>
        <v>45446</v>
      </c>
      <c r="FK6" s="157">
        <f t="shared" ref="FK6" si="126">FJ6+1</f>
        <v>45447</v>
      </c>
      <c r="FL6" s="157">
        <f t="shared" ref="FL6" si="127">FK6+1</f>
        <v>45448</v>
      </c>
      <c r="FM6" s="157">
        <f t="shared" ref="FM6" si="128">FL6+1</f>
        <v>45449</v>
      </c>
      <c r="FN6" s="157">
        <f t="shared" ref="FN6" si="129">FM6+1</f>
        <v>45450</v>
      </c>
      <c r="FO6" s="157">
        <f t="shared" ref="FO6" si="130">FN6+1</f>
        <v>45451</v>
      </c>
      <c r="FP6" s="157">
        <f t="shared" ref="FP6" si="131">FO6+1</f>
        <v>45452</v>
      </c>
      <c r="FQ6" s="157">
        <f t="shared" ref="FQ6" si="132">FP6+1</f>
        <v>45453</v>
      </c>
      <c r="FR6" s="157">
        <f t="shared" ref="FR6" si="133">FQ6+1</f>
        <v>45454</v>
      </c>
      <c r="FS6" s="157">
        <f t="shared" ref="FS6" si="134">FR6+1</f>
        <v>45455</v>
      </c>
      <c r="FT6" s="157">
        <f t="shared" ref="FT6" si="135">FS6+1</f>
        <v>45456</v>
      </c>
      <c r="FU6" s="157">
        <f t="shared" ref="FU6" si="136">FT6+1</f>
        <v>45457</v>
      </c>
      <c r="FV6" s="157">
        <f t="shared" ref="FV6" si="137">FU6+1</f>
        <v>45458</v>
      </c>
      <c r="FW6" s="157">
        <f t="shared" ref="FW6" si="138">FV6+1</f>
        <v>45459</v>
      </c>
      <c r="FX6" s="157">
        <f t="shared" ref="FX6" si="139">FW6+1</f>
        <v>45460</v>
      </c>
      <c r="FY6" s="157">
        <f t="shared" ref="FY6" si="140">FX6+1</f>
        <v>45461</v>
      </c>
      <c r="FZ6" s="157">
        <f t="shared" ref="FZ6" si="141">FY6+1</f>
        <v>45462</v>
      </c>
      <c r="GA6" s="157">
        <f t="shared" ref="GA6" si="142">FZ6+1</f>
        <v>45463</v>
      </c>
      <c r="GB6" s="157">
        <f t="shared" ref="GB6" si="143">GA6+1</f>
        <v>45464</v>
      </c>
      <c r="GC6" s="157">
        <f t="shared" ref="GC6" si="144">GB6+1</f>
        <v>45465</v>
      </c>
      <c r="GD6" s="157">
        <f t="shared" ref="GD6" si="145">GC6+1</f>
        <v>45466</v>
      </c>
      <c r="GE6" s="157">
        <f t="shared" ref="GE6" si="146">GD6+1</f>
        <v>45467</v>
      </c>
      <c r="GF6" s="157">
        <f t="shared" ref="GF6" si="147">GE6+1</f>
        <v>45468</v>
      </c>
      <c r="GG6" s="157">
        <f t="shared" ref="GG6" si="148">GF6+1</f>
        <v>45469</v>
      </c>
      <c r="GH6" s="157">
        <f t="shared" ref="GH6" si="149">GG6+1</f>
        <v>45470</v>
      </c>
      <c r="GI6" s="157">
        <f t="shared" ref="GI6" si="150">GH6+1</f>
        <v>45471</v>
      </c>
      <c r="GJ6" s="157">
        <f t="shared" ref="GJ6" si="151">GI6+1</f>
        <v>45472</v>
      </c>
      <c r="GK6" s="157">
        <f t="shared" ref="GK6" si="152">GJ6+1</f>
        <v>45473</v>
      </c>
      <c r="GL6" s="157">
        <f t="shared" ref="GL6" si="153">GK6+1</f>
        <v>45474</v>
      </c>
      <c r="GM6" s="157">
        <f t="shared" ref="GM6" si="154">GL6+1</f>
        <v>45475</v>
      </c>
      <c r="GN6" s="157">
        <f t="shared" ref="GN6" si="155">GM6+1</f>
        <v>45476</v>
      </c>
      <c r="GO6" s="157">
        <f t="shared" ref="GO6" si="156">GN6+1</f>
        <v>45477</v>
      </c>
      <c r="GP6" s="157">
        <f t="shared" ref="GP6" si="157">GO6+1</f>
        <v>45478</v>
      </c>
      <c r="GQ6" s="157">
        <f t="shared" ref="GQ6" si="158">GP6+1</f>
        <v>45479</v>
      </c>
      <c r="GR6" s="157">
        <f t="shared" ref="GR6" si="159">GQ6+1</f>
        <v>45480</v>
      </c>
      <c r="GS6" s="157">
        <f t="shared" ref="GS6" si="160">GR6+1</f>
        <v>45481</v>
      </c>
      <c r="GT6" s="157">
        <f t="shared" ref="GT6" si="161">GS6+1</f>
        <v>45482</v>
      </c>
      <c r="GU6" s="157">
        <f t="shared" ref="GU6" si="162">GT6+1</f>
        <v>45483</v>
      </c>
      <c r="GV6" s="157">
        <f t="shared" ref="GV6" si="163">GU6+1</f>
        <v>45484</v>
      </c>
      <c r="GW6" s="157">
        <f t="shared" ref="GW6" si="164">GV6+1</f>
        <v>45485</v>
      </c>
      <c r="GX6" s="157">
        <f t="shared" ref="GX6" si="165">GW6+1</f>
        <v>45486</v>
      </c>
      <c r="GY6" s="157">
        <f t="shared" ref="GY6" si="166">GX6+1</f>
        <v>45487</v>
      </c>
      <c r="GZ6" s="157">
        <f t="shared" ref="GZ6" si="167">GY6+1</f>
        <v>45488</v>
      </c>
      <c r="HA6" s="157">
        <f t="shared" ref="HA6" si="168">GZ6+1</f>
        <v>45489</v>
      </c>
      <c r="HB6" s="157">
        <f t="shared" ref="HB6" si="169">HA6+1</f>
        <v>45490</v>
      </c>
      <c r="HC6" s="157">
        <f t="shared" ref="HC6" si="170">HB6+1</f>
        <v>45491</v>
      </c>
      <c r="HD6" s="157">
        <f t="shared" ref="HD6" si="171">HC6+1</f>
        <v>45492</v>
      </c>
      <c r="HE6" s="157">
        <f t="shared" ref="HE6" si="172">HD6+1</f>
        <v>45493</v>
      </c>
      <c r="HF6" s="157">
        <f t="shared" ref="HF6" si="173">HE6+1</f>
        <v>45494</v>
      </c>
      <c r="HG6" s="157">
        <f t="shared" ref="HG6" si="174">HF6+1</f>
        <v>45495</v>
      </c>
      <c r="HH6" s="157">
        <f t="shared" ref="HH6" si="175">HG6+1</f>
        <v>45496</v>
      </c>
      <c r="HI6" s="157">
        <f t="shared" ref="HI6" si="176">HH6+1</f>
        <v>45497</v>
      </c>
      <c r="HJ6" s="157">
        <f t="shared" ref="HJ6" si="177">HI6+1</f>
        <v>45498</v>
      </c>
      <c r="HK6" s="157">
        <f t="shared" ref="HK6" si="178">HJ6+1</f>
        <v>45499</v>
      </c>
      <c r="HL6" s="157">
        <f t="shared" ref="HL6" si="179">HK6+1</f>
        <v>45500</v>
      </c>
      <c r="HM6" s="157">
        <f t="shared" ref="HM6" si="180">HL6+1</f>
        <v>45501</v>
      </c>
      <c r="HN6" s="157">
        <f t="shared" ref="HN6" si="181">HM6+1</f>
        <v>45502</v>
      </c>
      <c r="HO6" s="157">
        <f t="shared" ref="HO6" si="182">HN6+1</f>
        <v>45503</v>
      </c>
      <c r="HP6" s="157">
        <f t="shared" ref="HP6" si="183">HO6+1</f>
        <v>45504</v>
      </c>
      <c r="HQ6" s="157">
        <f t="shared" ref="HQ6" si="184">HP6+1</f>
        <v>45505</v>
      </c>
      <c r="HR6" s="157">
        <f t="shared" ref="HR6" si="185">HQ6+1</f>
        <v>45506</v>
      </c>
      <c r="HS6" s="157">
        <f t="shared" ref="HS6" si="186">HR6+1</f>
        <v>45507</v>
      </c>
      <c r="HT6" s="157">
        <f t="shared" ref="HT6" si="187">HS6+1</f>
        <v>45508</v>
      </c>
      <c r="HU6" s="157">
        <f t="shared" ref="HU6" si="188">HT6+1</f>
        <v>45509</v>
      </c>
      <c r="HV6" s="157">
        <f t="shared" ref="HV6" si="189">HU6+1</f>
        <v>45510</v>
      </c>
      <c r="HW6" s="157">
        <f t="shared" ref="HW6" si="190">HV6+1</f>
        <v>45511</v>
      </c>
      <c r="HX6" s="157">
        <f t="shared" ref="HX6" si="191">HW6+1</f>
        <v>45512</v>
      </c>
      <c r="HY6" s="157">
        <f t="shared" ref="HY6" si="192">HX6+1</f>
        <v>45513</v>
      </c>
      <c r="HZ6" s="157">
        <f t="shared" ref="HZ6" si="193">HY6+1</f>
        <v>45514</v>
      </c>
      <c r="IA6" s="157">
        <f t="shared" ref="IA6" si="194">HZ6+1</f>
        <v>45515</v>
      </c>
      <c r="IB6" s="157">
        <f t="shared" ref="IB6" si="195">IA6+1</f>
        <v>45516</v>
      </c>
      <c r="IC6" s="157">
        <f t="shared" ref="IC6" si="196">IB6+1</f>
        <v>45517</v>
      </c>
      <c r="ID6" s="157">
        <f t="shared" ref="ID6" si="197">IC6+1</f>
        <v>45518</v>
      </c>
      <c r="IE6" s="157">
        <f t="shared" ref="IE6" si="198">ID6+1</f>
        <v>45519</v>
      </c>
      <c r="IF6" s="157">
        <f t="shared" ref="IF6" si="199">IE6+1</f>
        <v>45520</v>
      </c>
      <c r="IG6" s="157">
        <f t="shared" ref="IG6" si="200">IF6+1</f>
        <v>45521</v>
      </c>
      <c r="IH6" s="157">
        <f t="shared" ref="IH6" si="201">IG6+1</f>
        <v>45522</v>
      </c>
      <c r="II6" s="157">
        <f t="shared" ref="II6" si="202">IH6+1</f>
        <v>45523</v>
      </c>
      <c r="IJ6" s="157">
        <f t="shared" ref="IJ6" si="203">II6+1</f>
        <v>45524</v>
      </c>
      <c r="IK6" s="157">
        <f t="shared" ref="IK6" si="204">IJ6+1</f>
        <v>45525</v>
      </c>
      <c r="IL6" s="157">
        <f t="shared" ref="IL6" si="205">IK6+1</f>
        <v>45526</v>
      </c>
      <c r="IM6" s="157">
        <f t="shared" ref="IM6" si="206">IL6+1</f>
        <v>45527</v>
      </c>
      <c r="IN6" s="157">
        <f t="shared" ref="IN6" si="207">IM6+1</f>
        <v>45528</v>
      </c>
      <c r="IO6" s="157">
        <f t="shared" ref="IO6" si="208">IN6+1</f>
        <v>45529</v>
      </c>
      <c r="IP6" s="157">
        <f t="shared" ref="IP6" si="209">IO6+1</f>
        <v>45530</v>
      </c>
      <c r="IQ6" s="157">
        <f t="shared" ref="IQ6" si="210">IP6+1</f>
        <v>45531</v>
      </c>
      <c r="IR6" s="157">
        <f t="shared" ref="IR6" si="211">IQ6+1</f>
        <v>45532</v>
      </c>
      <c r="IS6" s="157">
        <f t="shared" ref="IS6" si="212">IR6+1</f>
        <v>45533</v>
      </c>
      <c r="IT6" s="157">
        <f t="shared" ref="IT6" si="213">IS6+1</f>
        <v>45534</v>
      </c>
      <c r="IU6" s="157">
        <f t="shared" ref="IU6" si="214">IT6+1</f>
        <v>45535</v>
      </c>
      <c r="IV6" s="157">
        <f t="shared" ref="IV6" si="215">IU6+1</f>
        <v>45536</v>
      </c>
      <c r="IW6" s="157">
        <f t="shared" ref="IW6" si="216">IV6+1</f>
        <v>45537</v>
      </c>
      <c r="IX6" s="157">
        <f t="shared" ref="IX6" si="217">IW6+1</f>
        <v>45538</v>
      </c>
      <c r="IY6" s="157">
        <f t="shared" ref="IY6" si="218">IX6+1</f>
        <v>45539</v>
      </c>
      <c r="IZ6" s="157">
        <f t="shared" ref="IZ6" si="219">IY6+1</f>
        <v>45540</v>
      </c>
      <c r="JA6" s="157">
        <f t="shared" ref="JA6" si="220">IZ6+1</f>
        <v>45541</v>
      </c>
      <c r="JB6" s="157">
        <f t="shared" ref="JB6" si="221">JA6+1</f>
        <v>45542</v>
      </c>
      <c r="JC6" s="157">
        <f t="shared" ref="JC6" si="222">JB6+1</f>
        <v>45543</v>
      </c>
      <c r="JD6" s="157">
        <f t="shared" ref="JD6" si="223">JC6+1</f>
        <v>45544</v>
      </c>
      <c r="JE6" s="157">
        <f t="shared" ref="JE6" si="224">JD6+1</f>
        <v>45545</v>
      </c>
      <c r="JF6" s="157">
        <f t="shared" ref="JF6" si="225">JE6+1</f>
        <v>45546</v>
      </c>
      <c r="JG6" s="157">
        <f t="shared" ref="JG6" si="226">JF6+1</f>
        <v>45547</v>
      </c>
      <c r="JH6" s="157">
        <f t="shared" ref="JH6" si="227">JG6+1</f>
        <v>45548</v>
      </c>
      <c r="JI6" s="157">
        <f t="shared" ref="JI6" si="228">JH6+1</f>
        <v>45549</v>
      </c>
      <c r="JJ6" s="157">
        <f t="shared" ref="JJ6" si="229">JI6+1</f>
        <v>45550</v>
      </c>
      <c r="JK6" s="157">
        <f t="shared" ref="JK6" si="230">JJ6+1</f>
        <v>45551</v>
      </c>
      <c r="JL6" s="157">
        <f t="shared" ref="JL6" si="231">JK6+1</f>
        <v>45552</v>
      </c>
      <c r="JM6" s="157">
        <f t="shared" ref="JM6" si="232">JL6+1</f>
        <v>45553</v>
      </c>
      <c r="JN6" s="157">
        <f t="shared" ref="JN6" si="233">JM6+1</f>
        <v>45554</v>
      </c>
      <c r="JO6" s="157">
        <f t="shared" ref="JO6" si="234">JN6+1</f>
        <v>45555</v>
      </c>
      <c r="JP6" s="157">
        <f t="shared" ref="JP6" si="235">JO6+1</f>
        <v>45556</v>
      </c>
      <c r="JQ6" s="157">
        <f t="shared" ref="JQ6" si="236">JP6+1</f>
        <v>45557</v>
      </c>
      <c r="JR6" s="157">
        <f t="shared" ref="JR6" si="237">JQ6+1</f>
        <v>45558</v>
      </c>
      <c r="JS6" s="157">
        <f t="shared" ref="JS6" si="238">JR6+1</f>
        <v>45559</v>
      </c>
      <c r="JT6" s="157">
        <f t="shared" ref="JT6" si="239">JS6+1</f>
        <v>45560</v>
      </c>
      <c r="JU6" s="157">
        <f t="shared" ref="JU6" si="240">JT6+1</f>
        <v>45561</v>
      </c>
      <c r="JV6" s="157">
        <f t="shared" ref="JV6" si="241">JU6+1</f>
        <v>45562</v>
      </c>
      <c r="JW6" s="157">
        <f t="shared" ref="JW6" si="242">JV6+1</f>
        <v>45563</v>
      </c>
      <c r="JX6" s="157">
        <f t="shared" ref="JX6" si="243">JW6+1</f>
        <v>45564</v>
      </c>
      <c r="JY6" s="157">
        <f t="shared" ref="JY6" si="244">JX6+1</f>
        <v>45565</v>
      </c>
      <c r="JZ6" s="157">
        <f t="shared" ref="JZ6" si="245">JY6+1</f>
        <v>45566</v>
      </c>
      <c r="KA6" s="157">
        <f t="shared" ref="KA6" si="246">JZ6+1</f>
        <v>45567</v>
      </c>
      <c r="KB6" s="157">
        <f t="shared" ref="KB6" si="247">KA6+1</f>
        <v>45568</v>
      </c>
      <c r="KC6" s="157">
        <f t="shared" ref="KC6" si="248">KB6+1</f>
        <v>45569</v>
      </c>
      <c r="KD6" s="157">
        <f t="shared" ref="KD6" si="249">KC6+1</f>
        <v>45570</v>
      </c>
      <c r="KE6" s="157">
        <f t="shared" ref="KE6" si="250">KD6+1</f>
        <v>45571</v>
      </c>
      <c r="KF6" s="157">
        <f t="shared" ref="KF6" si="251">KE6+1</f>
        <v>45572</v>
      </c>
      <c r="KG6" s="157">
        <f t="shared" ref="KG6" si="252">KF6+1</f>
        <v>45573</v>
      </c>
      <c r="KH6" s="157">
        <f t="shared" ref="KH6" si="253">KG6+1</f>
        <v>45574</v>
      </c>
      <c r="KI6" s="157">
        <f t="shared" ref="KI6" si="254">KH6+1</f>
        <v>45575</v>
      </c>
      <c r="KJ6" s="157">
        <f t="shared" ref="KJ6" si="255">KI6+1</f>
        <v>45576</v>
      </c>
      <c r="KK6" s="157">
        <f t="shared" ref="KK6" si="256">KJ6+1</f>
        <v>45577</v>
      </c>
      <c r="KL6" s="157">
        <f t="shared" ref="KL6" si="257">KK6+1</f>
        <v>45578</v>
      </c>
      <c r="KM6" s="157">
        <f t="shared" ref="KM6" si="258">KL6+1</f>
        <v>45579</v>
      </c>
      <c r="KN6" s="157">
        <f t="shared" ref="KN6" si="259">KM6+1</f>
        <v>45580</v>
      </c>
      <c r="KO6" s="157">
        <f t="shared" ref="KO6" si="260">KN6+1</f>
        <v>45581</v>
      </c>
      <c r="KP6" s="157">
        <f t="shared" ref="KP6" si="261">KO6+1</f>
        <v>45582</v>
      </c>
      <c r="KQ6" s="157">
        <f t="shared" ref="KQ6" si="262">KP6+1</f>
        <v>45583</v>
      </c>
      <c r="KR6" s="157">
        <f t="shared" ref="KR6" si="263">KQ6+1</f>
        <v>45584</v>
      </c>
      <c r="KS6" s="157">
        <f t="shared" ref="KS6" si="264">KR6+1</f>
        <v>45585</v>
      </c>
      <c r="KT6" s="157">
        <f t="shared" ref="KT6" si="265">KS6+1</f>
        <v>45586</v>
      </c>
      <c r="KU6" s="157">
        <f t="shared" ref="KU6" si="266">KT6+1</f>
        <v>45587</v>
      </c>
      <c r="KV6" s="157">
        <f t="shared" ref="KV6" si="267">KU6+1</f>
        <v>45588</v>
      </c>
      <c r="KW6" s="157">
        <f t="shared" ref="KW6" si="268">KV6+1</f>
        <v>45589</v>
      </c>
      <c r="KX6" s="157">
        <f t="shared" ref="KX6" si="269">KW6+1</f>
        <v>45590</v>
      </c>
      <c r="KY6" s="157">
        <f t="shared" ref="KY6" si="270">KX6+1</f>
        <v>45591</v>
      </c>
      <c r="KZ6" s="157">
        <f t="shared" ref="KZ6" si="271">KY6+1</f>
        <v>45592</v>
      </c>
      <c r="LA6" s="157">
        <f t="shared" ref="LA6" si="272">KZ6+1</f>
        <v>45593</v>
      </c>
      <c r="LB6" s="157">
        <f t="shared" ref="LB6" si="273">LA6+1</f>
        <v>45594</v>
      </c>
      <c r="LC6" s="157">
        <f t="shared" ref="LC6" si="274">LB6+1</f>
        <v>45595</v>
      </c>
      <c r="LD6" s="157">
        <f t="shared" ref="LD6" si="275">LC6+1</f>
        <v>45596</v>
      </c>
      <c r="LE6" s="157">
        <f t="shared" ref="LE6" si="276">LD6+1</f>
        <v>45597</v>
      </c>
      <c r="LF6" s="157">
        <f t="shared" ref="LF6" si="277">LE6+1</f>
        <v>45598</v>
      </c>
      <c r="LG6" s="157">
        <f t="shared" ref="LG6" si="278">LF6+1</f>
        <v>45599</v>
      </c>
      <c r="LH6" s="157">
        <f t="shared" ref="LH6" si="279">LG6+1</f>
        <v>45600</v>
      </c>
      <c r="LI6" s="157">
        <f t="shared" ref="LI6" si="280">LH6+1</f>
        <v>45601</v>
      </c>
      <c r="LJ6" s="157">
        <f t="shared" ref="LJ6" si="281">LI6+1</f>
        <v>45602</v>
      </c>
      <c r="LK6" s="157">
        <f t="shared" ref="LK6" si="282">LJ6+1</f>
        <v>45603</v>
      </c>
      <c r="LL6" s="157">
        <f t="shared" ref="LL6" si="283">LK6+1</f>
        <v>45604</v>
      </c>
      <c r="LM6" s="157">
        <f t="shared" ref="LM6" si="284">LL6+1</f>
        <v>45605</v>
      </c>
      <c r="LN6" s="157">
        <f t="shared" ref="LN6" si="285">LM6+1</f>
        <v>45606</v>
      </c>
      <c r="LO6" s="157">
        <f t="shared" ref="LO6" si="286">LN6+1</f>
        <v>45607</v>
      </c>
      <c r="LP6" s="157">
        <f t="shared" ref="LP6" si="287">LO6+1</f>
        <v>45608</v>
      </c>
      <c r="LQ6" s="157">
        <f t="shared" ref="LQ6" si="288">LP6+1</f>
        <v>45609</v>
      </c>
      <c r="LR6" s="157">
        <f t="shared" ref="LR6" si="289">LQ6+1</f>
        <v>45610</v>
      </c>
      <c r="LS6" s="157">
        <f t="shared" ref="LS6" si="290">LR6+1</f>
        <v>45611</v>
      </c>
      <c r="LT6" s="157">
        <f t="shared" ref="LT6" si="291">LS6+1</f>
        <v>45612</v>
      </c>
      <c r="LU6" s="157">
        <f t="shared" ref="LU6" si="292">LT6+1</f>
        <v>45613</v>
      </c>
      <c r="LV6" s="157">
        <f t="shared" ref="LV6" si="293">LU6+1</f>
        <v>45614</v>
      </c>
      <c r="LW6" s="157">
        <f t="shared" ref="LW6" si="294">LV6+1</f>
        <v>45615</v>
      </c>
      <c r="LX6" s="157">
        <f t="shared" ref="LX6" si="295">LW6+1</f>
        <v>45616</v>
      </c>
      <c r="LY6" s="157">
        <f t="shared" ref="LY6" si="296">LX6+1</f>
        <v>45617</v>
      </c>
      <c r="LZ6" s="157">
        <f t="shared" ref="LZ6" si="297">LY6+1</f>
        <v>45618</v>
      </c>
      <c r="MA6" s="157">
        <f t="shared" ref="MA6" si="298">LZ6+1</f>
        <v>45619</v>
      </c>
      <c r="MB6" s="157">
        <f t="shared" ref="MB6" si="299">MA6+1</f>
        <v>45620</v>
      </c>
      <c r="MC6" s="157">
        <f t="shared" ref="MC6" si="300">MB6+1</f>
        <v>45621</v>
      </c>
      <c r="MD6" s="157">
        <f t="shared" ref="MD6" si="301">MC6+1</f>
        <v>45622</v>
      </c>
      <c r="ME6" s="157">
        <f t="shared" ref="ME6" si="302">MD6+1</f>
        <v>45623</v>
      </c>
      <c r="MF6" s="157">
        <f t="shared" ref="MF6" si="303">ME6+1</f>
        <v>45624</v>
      </c>
      <c r="MG6" s="157">
        <f t="shared" ref="MG6" si="304">MF6+1</f>
        <v>45625</v>
      </c>
      <c r="MH6" s="157">
        <f t="shared" ref="MH6" si="305">MG6+1</f>
        <v>45626</v>
      </c>
      <c r="MI6" s="157">
        <f t="shared" ref="MI6" si="306">MH6+1</f>
        <v>45627</v>
      </c>
      <c r="MJ6" s="157">
        <f t="shared" ref="MJ6" si="307">MI6+1</f>
        <v>45628</v>
      </c>
      <c r="MK6" s="157">
        <f t="shared" ref="MK6" si="308">MJ6+1</f>
        <v>45629</v>
      </c>
      <c r="ML6" s="157">
        <f t="shared" ref="ML6" si="309">MK6+1</f>
        <v>45630</v>
      </c>
      <c r="MM6" s="157">
        <f t="shared" ref="MM6" si="310">ML6+1</f>
        <v>45631</v>
      </c>
      <c r="MN6" s="157">
        <f t="shared" ref="MN6" si="311">MM6+1</f>
        <v>45632</v>
      </c>
      <c r="MO6" s="157">
        <f t="shared" ref="MO6" si="312">MN6+1</f>
        <v>45633</v>
      </c>
      <c r="MP6" s="157">
        <f t="shared" ref="MP6" si="313">MO6+1</f>
        <v>45634</v>
      </c>
      <c r="MQ6" s="157">
        <f t="shared" ref="MQ6" si="314">MP6+1</f>
        <v>45635</v>
      </c>
      <c r="MR6" s="157">
        <f t="shared" ref="MR6" si="315">MQ6+1</f>
        <v>45636</v>
      </c>
      <c r="MS6" s="157">
        <f t="shared" ref="MS6" si="316">MR6+1</f>
        <v>45637</v>
      </c>
      <c r="MT6" s="157">
        <f t="shared" ref="MT6" si="317">MS6+1</f>
        <v>45638</v>
      </c>
      <c r="MU6" s="157">
        <f t="shared" ref="MU6" si="318">MT6+1</f>
        <v>45639</v>
      </c>
      <c r="MV6" s="157">
        <f t="shared" ref="MV6" si="319">MU6+1</f>
        <v>45640</v>
      </c>
      <c r="MW6" s="157">
        <f t="shared" ref="MW6" si="320">MV6+1</f>
        <v>45641</v>
      </c>
      <c r="MX6" s="157">
        <f t="shared" ref="MX6" si="321">MW6+1</f>
        <v>45642</v>
      </c>
      <c r="MY6" s="157">
        <f t="shared" ref="MY6" si="322">MX6+1</f>
        <v>45643</v>
      </c>
      <c r="MZ6" s="157">
        <f t="shared" ref="MZ6" si="323">MY6+1</f>
        <v>45644</v>
      </c>
      <c r="NA6" s="157">
        <f t="shared" ref="NA6" si="324">MZ6+1</f>
        <v>45645</v>
      </c>
      <c r="NB6" s="157">
        <f t="shared" ref="NB6" si="325">NA6+1</f>
        <v>45646</v>
      </c>
      <c r="NC6" s="157">
        <f t="shared" ref="NC6" si="326">NB6+1</f>
        <v>45647</v>
      </c>
      <c r="ND6" s="157">
        <f t="shared" ref="ND6" si="327">NC6+1</f>
        <v>45648</v>
      </c>
      <c r="NE6" s="157">
        <f t="shared" ref="NE6" si="328">ND6+1</f>
        <v>45649</v>
      </c>
      <c r="NF6" s="157">
        <f t="shared" ref="NF6" si="329">NE6+1</f>
        <v>45650</v>
      </c>
      <c r="NG6" s="157">
        <f t="shared" ref="NG6" si="330">NF6+1</f>
        <v>45651</v>
      </c>
      <c r="NH6" s="157">
        <f t="shared" ref="NH6" si="331">NG6+1</f>
        <v>45652</v>
      </c>
      <c r="NI6" s="157">
        <f t="shared" ref="NI6" si="332">NH6+1</f>
        <v>45653</v>
      </c>
      <c r="NJ6" s="157">
        <f t="shared" ref="NJ6" si="333">NI6+1</f>
        <v>45654</v>
      </c>
      <c r="NK6" s="157">
        <f t="shared" ref="NK6" si="334">NJ6+1</f>
        <v>45655</v>
      </c>
      <c r="NL6" s="157">
        <f t="shared" ref="NL6" si="335">NK6+1</f>
        <v>45656</v>
      </c>
      <c r="NM6" s="157">
        <f t="shared" ref="NM6" si="336">NL6+1</f>
        <v>45657</v>
      </c>
      <c r="NO6" s="208"/>
      <c r="NP6" s="208"/>
      <c r="NQ6" s="208"/>
      <c r="NR6" s="208"/>
      <c r="NS6" s="208"/>
      <c r="NT6" s="208"/>
      <c r="NU6" s="208"/>
      <c r="NV6" s="208"/>
      <c r="NW6" s="208"/>
      <c r="NX6" s="208"/>
      <c r="NY6" s="208"/>
      <c r="NZ6" s="208"/>
      <c r="OA6" s="208"/>
      <c r="OB6" s="208"/>
    </row>
    <row r="7" spans="1:392" ht="44.25" customHeight="1" thickBot="1" x14ac:dyDescent="0.4">
      <c r="A7" s="161" t="s">
        <v>6</v>
      </c>
      <c r="B7" s="162" t="s">
        <v>39</v>
      </c>
      <c r="C7" s="163" t="s">
        <v>40</v>
      </c>
      <c r="D7" s="164" t="s">
        <v>42</v>
      </c>
      <c r="E7" s="164" t="s">
        <v>43</v>
      </c>
      <c r="F7" s="161" t="s">
        <v>47</v>
      </c>
      <c r="G7" s="165" t="s">
        <v>11</v>
      </c>
      <c r="H7" s="166" t="s">
        <v>12</v>
      </c>
      <c r="I7" s="167" t="s">
        <v>13</v>
      </c>
      <c r="J7" s="168" t="s">
        <v>14</v>
      </c>
      <c r="K7" s="169" t="s">
        <v>41</v>
      </c>
      <c r="L7" s="170" t="str">
        <f>(TEXT(L6,"ddd"))</f>
        <v>lun</v>
      </c>
      <c r="M7" s="171" t="str">
        <f t="shared" ref="M7:AO7" si="337">(TEXT(M6,"ddd"))</f>
        <v>mar</v>
      </c>
      <c r="N7" s="171" t="str">
        <f t="shared" si="337"/>
        <v>mié</v>
      </c>
      <c r="O7" s="171" t="str">
        <f t="shared" si="337"/>
        <v>jue</v>
      </c>
      <c r="P7" s="171" t="str">
        <f t="shared" si="337"/>
        <v>vie</v>
      </c>
      <c r="Q7" s="171" t="str">
        <f t="shared" si="337"/>
        <v>sáb</v>
      </c>
      <c r="R7" s="172" t="str">
        <f t="shared" si="337"/>
        <v>dom</v>
      </c>
      <c r="S7" s="173" t="str">
        <f t="shared" si="337"/>
        <v>lun</v>
      </c>
      <c r="T7" s="171" t="str">
        <f t="shared" si="337"/>
        <v>mar</v>
      </c>
      <c r="U7" s="171" t="str">
        <f t="shared" si="337"/>
        <v>mié</v>
      </c>
      <c r="V7" s="171" t="str">
        <f t="shared" si="337"/>
        <v>jue</v>
      </c>
      <c r="W7" s="171" t="str">
        <f t="shared" si="337"/>
        <v>vie</v>
      </c>
      <c r="X7" s="171" t="str">
        <f t="shared" si="337"/>
        <v>sáb</v>
      </c>
      <c r="Y7" s="174" t="str">
        <f t="shared" si="337"/>
        <v>dom</v>
      </c>
      <c r="Z7" s="170" t="str">
        <f t="shared" si="337"/>
        <v>lun</v>
      </c>
      <c r="AA7" s="171" t="str">
        <f t="shared" si="337"/>
        <v>mar</v>
      </c>
      <c r="AB7" s="171" t="str">
        <f t="shared" si="337"/>
        <v>mié</v>
      </c>
      <c r="AC7" s="171" t="str">
        <f t="shared" si="337"/>
        <v>jue</v>
      </c>
      <c r="AD7" s="171" t="str">
        <f t="shared" si="337"/>
        <v>vie</v>
      </c>
      <c r="AE7" s="171" t="str">
        <f t="shared" si="337"/>
        <v>sáb</v>
      </c>
      <c r="AF7" s="174" t="str">
        <f t="shared" si="337"/>
        <v>dom</v>
      </c>
      <c r="AG7" s="170" t="str">
        <f t="shared" si="337"/>
        <v>lun</v>
      </c>
      <c r="AH7" s="171" t="str">
        <f t="shared" si="337"/>
        <v>mar</v>
      </c>
      <c r="AI7" s="171" t="str">
        <f t="shared" si="337"/>
        <v>mié</v>
      </c>
      <c r="AJ7" s="171" t="str">
        <f t="shared" si="337"/>
        <v>jue</v>
      </c>
      <c r="AK7" s="171" t="str">
        <f t="shared" si="337"/>
        <v>vie</v>
      </c>
      <c r="AL7" s="171" t="str">
        <f t="shared" si="337"/>
        <v>sáb</v>
      </c>
      <c r="AM7" s="174" t="str">
        <f t="shared" si="337"/>
        <v>dom</v>
      </c>
      <c r="AN7" s="170" t="str">
        <f t="shared" si="337"/>
        <v>lun</v>
      </c>
      <c r="AO7" s="170" t="str">
        <f t="shared" si="337"/>
        <v>mar</v>
      </c>
      <c r="AP7" s="171" t="str">
        <f>TEXT(AP6,"ddd")</f>
        <v>mié</v>
      </c>
      <c r="AQ7" s="171" t="str">
        <f t="shared" ref="AQ7:AU7" si="338">TEXT(AQ6,"ddd")</f>
        <v>jue</v>
      </c>
      <c r="AR7" s="171" t="str">
        <f t="shared" si="338"/>
        <v>vie</v>
      </c>
      <c r="AS7" s="171" t="str">
        <f t="shared" si="338"/>
        <v>sáb</v>
      </c>
      <c r="AT7" s="171" t="str">
        <f t="shared" si="338"/>
        <v>dom</v>
      </c>
      <c r="AU7" s="171" t="str">
        <f t="shared" si="338"/>
        <v>lun</v>
      </c>
      <c r="AV7" s="171" t="str">
        <f t="shared" ref="AV7:BM7" si="339">TEXT(AV6,"ddd")</f>
        <v>mar</v>
      </c>
      <c r="AW7" s="171" t="str">
        <f t="shared" si="339"/>
        <v>mié</v>
      </c>
      <c r="AX7" s="171" t="str">
        <f t="shared" si="339"/>
        <v>jue</v>
      </c>
      <c r="AY7" s="171" t="str">
        <f t="shared" si="339"/>
        <v>vie</v>
      </c>
      <c r="AZ7" s="171" t="str">
        <f t="shared" si="339"/>
        <v>sáb</v>
      </c>
      <c r="BA7" s="171" t="str">
        <f t="shared" si="339"/>
        <v>dom</v>
      </c>
      <c r="BB7" s="171" t="str">
        <f t="shared" si="339"/>
        <v>lun</v>
      </c>
      <c r="BC7" s="171" t="str">
        <f t="shared" si="339"/>
        <v>mar</v>
      </c>
      <c r="BD7" s="171" t="str">
        <f t="shared" si="339"/>
        <v>mié</v>
      </c>
      <c r="BE7" s="171" t="str">
        <f t="shared" si="339"/>
        <v>jue</v>
      </c>
      <c r="BF7" s="171" t="str">
        <f t="shared" si="339"/>
        <v>vie</v>
      </c>
      <c r="BG7" s="171" t="str">
        <f t="shared" si="339"/>
        <v>sáb</v>
      </c>
      <c r="BH7" s="171" t="str">
        <f t="shared" si="339"/>
        <v>dom</v>
      </c>
      <c r="BI7" s="171" t="str">
        <f t="shared" si="339"/>
        <v>lun</v>
      </c>
      <c r="BJ7" s="171" t="str">
        <f t="shared" si="339"/>
        <v>mar</v>
      </c>
      <c r="BK7" s="171" t="str">
        <f t="shared" si="339"/>
        <v>mié</v>
      </c>
      <c r="BL7" s="171" t="str">
        <f t="shared" si="339"/>
        <v>jue</v>
      </c>
      <c r="BM7" s="171" t="str">
        <f t="shared" si="339"/>
        <v>vie</v>
      </c>
      <c r="BN7" s="171" t="str">
        <f>TEXT(BN6,"ddd")</f>
        <v>sáb</v>
      </c>
      <c r="BO7" s="171" t="str">
        <f t="shared" ref="BO7:DH7" si="340">TEXT(BO6,"ddd")</f>
        <v>dom</v>
      </c>
      <c r="BP7" s="171" t="str">
        <f t="shared" si="340"/>
        <v>lun</v>
      </c>
      <c r="BQ7" s="171" t="str">
        <f t="shared" si="340"/>
        <v>mar</v>
      </c>
      <c r="BR7" s="171" t="str">
        <f t="shared" si="340"/>
        <v>mié</v>
      </c>
      <c r="BS7" s="171" t="str">
        <f t="shared" si="340"/>
        <v>jue</v>
      </c>
      <c r="BT7" s="171" t="str">
        <f t="shared" si="340"/>
        <v>vie</v>
      </c>
      <c r="BU7" s="171" t="str">
        <f t="shared" si="340"/>
        <v>sáb</v>
      </c>
      <c r="BV7" s="171" t="str">
        <f t="shared" si="340"/>
        <v>dom</v>
      </c>
      <c r="BW7" s="171" t="str">
        <f t="shared" si="340"/>
        <v>lun</v>
      </c>
      <c r="BX7" s="171" t="str">
        <f t="shared" si="340"/>
        <v>mar</v>
      </c>
      <c r="BY7" s="171" t="str">
        <f t="shared" si="340"/>
        <v>mié</v>
      </c>
      <c r="BZ7" s="171" t="str">
        <f t="shared" si="340"/>
        <v>jue</v>
      </c>
      <c r="CA7" s="171" t="str">
        <f t="shared" si="340"/>
        <v>vie</v>
      </c>
      <c r="CB7" s="171" t="str">
        <f t="shared" si="340"/>
        <v>sáb</v>
      </c>
      <c r="CC7" s="171" t="str">
        <f t="shared" si="340"/>
        <v>dom</v>
      </c>
      <c r="CD7" s="171" t="str">
        <f t="shared" si="340"/>
        <v>lun</v>
      </c>
      <c r="CE7" s="171" t="str">
        <f t="shared" si="340"/>
        <v>mar</v>
      </c>
      <c r="CF7" s="171" t="str">
        <f t="shared" si="340"/>
        <v>mié</v>
      </c>
      <c r="CG7" s="171" t="str">
        <f t="shared" si="340"/>
        <v>jue</v>
      </c>
      <c r="CH7" s="171" t="str">
        <f t="shared" si="340"/>
        <v>vie</v>
      </c>
      <c r="CI7" s="171" t="str">
        <f t="shared" si="340"/>
        <v>sáb</v>
      </c>
      <c r="CJ7" s="171" t="str">
        <f t="shared" si="340"/>
        <v>dom</v>
      </c>
      <c r="CK7" s="171" t="str">
        <f t="shared" si="340"/>
        <v>lun</v>
      </c>
      <c r="CL7" s="171" t="str">
        <f t="shared" si="340"/>
        <v>mar</v>
      </c>
      <c r="CM7" s="171" t="str">
        <f t="shared" si="340"/>
        <v>mié</v>
      </c>
      <c r="CN7" s="171" t="str">
        <f t="shared" si="340"/>
        <v>jue</v>
      </c>
      <c r="CO7" s="171" t="str">
        <f t="shared" si="340"/>
        <v>vie</v>
      </c>
      <c r="CP7" s="171" t="str">
        <f t="shared" si="340"/>
        <v>sáb</v>
      </c>
      <c r="CQ7" s="171" t="str">
        <f t="shared" si="340"/>
        <v>dom</v>
      </c>
      <c r="CR7" s="171" t="str">
        <f t="shared" si="340"/>
        <v>lun</v>
      </c>
      <c r="CS7" s="171" t="str">
        <f t="shared" si="340"/>
        <v>mar</v>
      </c>
      <c r="CT7" s="171" t="str">
        <f t="shared" si="340"/>
        <v>mié</v>
      </c>
      <c r="CU7" s="171" t="str">
        <f t="shared" si="340"/>
        <v>jue</v>
      </c>
      <c r="CV7" s="171" t="str">
        <f t="shared" si="340"/>
        <v>vie</v>
      </c>
      <c r="CW7" s="171" t="str">
        <f t="shared" si="340"/>
        <v>sáb</v>
      </c>
      <c r="CX7" s="171" t="str">
        <f t="shared" si="340"/>
        <v>dom</v>
      </c>
      <c r="CY7" s="171" t="str">
        <f t="shared" si="340"/>
        <v>lun</v>
      </c>
      <c r="CZ7" s="171" t="str">
        <f t="shared" si="340"/>
        <v>mar</v>
      </c>
      <c r="DA7" s="171" t="str">
        <f t="shared" si="340"/>
        <v>mié</v>
      </c>
      <c r="DB7" s="171" t="str">
        <f t="shared" si="340"/>
        <v>jue</v>
      </c>
      <c r="DC7" s="171" t="str">
        <f t="shared" si="340"/>
        <v>vie</v>
      </c>
      <c r="DD7" s="171" t="str">
        <f t="shared" si="340"/>
        <v>sáb</v>
      </c>
      <c r="DE7" s="171" t="str">
        <f t="shared" si="340"/>
        <v>dom</v>
      </c>
      <c r="DF7" s="171" t="str">
        <f t="shared" si="340"/>
        <v>lun</v>
      </c>
      <c r="DG7" s="171" t="str">
        <f t="shared" si="340"/>
        <v>mar</v>
      </c>
      <c r="DH7" s="171" t="str">
        <f t="shared" si="340"/>
        <v>mié</v>
      </c>
      <c r="DI7" s="171" t="str">
        <f t="shared" ref="DI7:FT7" si="341">TEXT(DI6,"ddd")</f>
        <v>jue</v>
      </c>
      <c r="DJ7" s="171" t="str">
        <f t="shared" si="341"/>
        <v>vie</v>
      </c>
      <c r="DK7" s="171" t="str">
        <f t="shared" si="341"/>
        <v>sáb</v>
      </c>
      <c r="DL7" s="171" t="str">
        <f t="shared" si="341"/>
        <v>dom</v>
      </c>
      <c r="DM7" s="171" t="str">
        <f t="shared" si="341"/>
        <v>lun</v>
      </c>
      <c r="DN7" s="171" t="str">
        <f t="shared" si="341"/>
        <v>mar</v>
      </c>
      <c r="DO7" s="171" t="str">
        <f t="shared" si="341"/>
        <v>mié</v>
      </c>
      <c r="DP7" s="171" t="str">
        <f t="shared" si="341"/>
        <v>jue</v>
      </c>
      <c r="DQ7" s="171" t="str">
        <f t="shared" si="341"/>
        <v>vie</v>
      </c>
      <c r="DR7" s="171" t="str">
        <f t="shared" si="341"/>
        <v>sáb</v>
      </c>
      <c r="DS7" s="171" t="str">
        <f t="shared" si="341"/>
        <v>dom</v>
      </c>
      <c r="DT7" s="171" t="str">
        <f t="shared" si="341"/>
        <v>lun</v>
      </c>
      <c r="DU7" s="171" t="str">
        <f t="shared" si="341"/>
        <v>mar</v>
      </c>
      <c r="DV7" s="171" t="str">
        <f t="shared" si="341"/>
        <v>mié</v>
      </c>
      <c r="DW7" s="171" t="str">
        <f t="shared" si="341"/>
        <v>jue</v>
      </c>
      <c r="DX7" s="171" t="str">
        <f t="shared" si="341"/>
        <v>vie</v>
      </c>
      <c r="DY7" s="171" t="str">
        <f t="shared" si="341"/>
        <v>sáb</v>
      </c>
      <c r="DZ7" s="171" t="str">
        <f t="shared" si="341"/>
        <v>dom</v>
      </c>
      <c r="EA7" s="171" t="str">
        <f t="shared" si="341"/>
        <v>lun</v>
      </c>
      <c r="EB7" s="171" t="str">
        <f t="shared" si="341"/>
        <v>mar</v>
      </c>
      <c r="EC7" s="171" t="str">
        <f t="shared" si="341"/>
        <v>mié</v>
      </c>
      <c r="ED7" s="171" t="str">
        <f t="shared" si="341"/>
        <v>jue</v>
      </c>
      <c r="EE7" s="171" t="str">
        <f t="shared" si="341"/>
        <v>vie</v>
      </c>
      <c r="EF7" s="171" t="str">
        <f t="shared" si="341"/>
        <v>sáb</v>
      </c>
      <c r="EG7" s="171" t="str">
        <f t="shared" si="341"/>
        <v>dom</v>
      </c>
      <c r="EH7" s="171" t="str">
        <f t="shared" si="341"/>
        <v>lun</v>
      </c>
      <c r="EI7" s="171" t="str">
        <f t="shared" si="341"/>
        <v>mar</v>
      </c>
      <c r="EJ7" s="171" t="str">
        <f t="shared" si="341"/>
        <v>mié</v>
      </c>
      <c r="EK7" s="171" t="str">
        <f t="shared" si="341"/>
        <v>jue</v>
      </c>
      <c r="EL7" s="171" t="str">
        <f t="shared" si="341"/>
        <v>vie</v>
      </c>
      <c r="EM7" s="171" t="str">
        <f t="shared" si="341"/>
        <v>sáb</v>
      </c>
      <c r="EN7" s="171" t="str">
        <f t="shared" si="341"/>
        <v>dom</v>
      </c>
      <c r="EO7" s="171" t="str">
        <f t="shared" si="341"/>
        <v>lun</v>
      </c>
      <c r="EP7" s="171" t="str">
        <f t="shared" si="341"/>
        <v>mar</v>
      </c>
      <c r="EQ7" s="171" t="str">
        <f t="shared" si="341"/>
        <v>mié</v>
      </c>
      <c r="ER7" s="171" t="str">
        <f t="shared" si="341"/>
        <v>jue</v>
      </c>
      <c r="ES7" s="171" t="str">
        <f t="shared" si="341"/>
        <v>vie</v>
      </c>
      <c r="ET7" s="171" t="str">
        <f t="shared" si="341"/>
        <v>sáb</v>
      </c>
      <c r="EU7" s="171" t="str">
        <f t="shared" si="341"/>
        <v>dom</v>
      </c>
      <c r="EV7" s="171" t="str">
        <f t="shared" si="341"/>
        <v>lun</v>
      </c>
      <c r="EW7" s="171" t="str">
        <f t="shared" si="341"/>
        <v>mar</v>
      </c>
      <c r="EX7" s="171" t="str">
        <f t="shared" si="341"/>
        <v>mié</v>
      </c>
      <c r="EY7" s="171" t="str">
        <f t="shared" si="341"/>
        <v>jue</v>
      </c>
      <c r="EZ7" s="171" t="str">
        <f t="shared" si="341"/>
        <v>vie</v>
      </c>
      <c r="FA7" s="171" t="str">
        <f t="shared" si="341"/>
        <v>sáb</v>
      </c>
      <c r="FB7" s="171" t="str">
        <f t="shared" si="341"/>
        <v>dom</v>
      </c>
      <c r="FC7" s="171" t="str">
        <f t="shared" si="341"/>
        <v>lun</v>
      </c>
      <c r="FD7" s="171" t="str">
        <f t="shared" si="341"/>
        <v>mar</v>
      </c>
      <c r="FE7" s="171" t="str">
        <f t="shared" si="341"/>
        <v>mié</v>
      </c>
      <c r="FF7" s="171" t="str">
        <f t="shared" si="341"/>
        <v>jue</v>
      </c>
      <c r="FG7" s="171" t="str">
        <f t="shared" si="341"/>
        <v>vie</v>
      </c>
      <c r="FH7" s="171" t="str">
        <f t="shared" si="341"/>
        <v>sáb</v>
      </c>
      <c r="FI7" s="171" t="str">
        <f t="shared" si="341"/>
        <v>dom</v>
      </c>
      <c r="FJ7" s="171" t="str">
        <f t="shared" si="341"/>
        <v>lun</v>
      </c>
      <c r="FK7" s="171" t="str">
        <f t="shared" si="341"/>
        <v>mar</v>
      </c>
      <c r="FL7" s="171" t="str">
        <f t="shared" si="341"/>
        <v>mié</v>
      </c>
      <c r="FM7" s="171" t="str">
        <f t="shared" si="341"/>
        <v>jue</v>
      </c>
      <c r="FN7" s="171" t="str">
        <f t="shared" si="341"/>
        <v>vie</v>
      </c>
      <c r="FO7" s="171" t="str">
        <f t="shared" si="341"/>
        <v>sáb</v>
      </c>
      <c r="FP7" s="171" t="str">
        <f t="shared" si="341"/>
        <v>dom</v>
      </c>
      <c r="FQ7" s="171" t="str">
        <f t="shared" si="341"/>
        <v>lun</v>
      </c>
      <c r="FR7" s="171" t="str">
        <f t="shared" si="341"/>
        <v>mar</v>
      </c>
      <c r="FS7" s="171" t="str">
        <f t="shared" si="341"/>
        <v>mié</v>
      </c>
      <c r="FT7" s="171" t="str">
        <f t="shared" si="341"/>
        <v>jue</v>
      </c>
      <c r="FU7" s="171" t="str">
        <f t="shared" ref="FU7:GA7" si="342">TEXT(FU6,"ddd")</f>
        <v>vie</v>
      </c>
      <c r="FV7" s="171" t="str">
        <f t="shared" si="342"/>
        <v>sáb</v>
      </c>
      <c r="FW7" s="171" t="str">
        <f t="shared" si="342"/>
        <v>dom</v>
      </c>
      <c r="FX7" s="171" t="str">
        <f t="shared" si="342"/>
        <v>lun</v>
      </c>
      <c r="FY7" s="171" t="str">
        <f t="shared" si="342"/>
        <v>mar</v>
      </c>
      <c r="FZ7" s="171" t="str">
        <f t="shared" si="342"/>
        <v>mié</v>
      </c>
      <c r="GA7" s="171" t="str">
        <f t="shared" si="342"/>
        <v>jue</v>
      </c>
      <c r="GB7" s="171" t="str">
        <f t="shared" ref="GB7:HN7" si="343">TEXT(GB6,"ddd")</f>
        <v>vie</v>
      </c>
      <c r="GC7" s="171" t="str">
        <f t="shared" si="343"/>
        <v>sáb</v>
      </c>
      <c r="GD7" s="171" t="str">
        <f t="shared" si="343"/>
        <v>dom</v>
      </c>
      <c r="GE7" s="171" t="str">
        <f t="shared" si="343"/>
        <v>lun</v>
      </c>
      <c r="GF7" s="171" t="str">
        <f t="shared" si="343"/>
        <v>mar</v>
      </c>
      <c r="GG7" s="171" t="str">
        <f t="shared" si="343"/>
        <v>mié</v>
      </c>
      <c r="GH7" s="171" t="str">
        <f t="shared" si="343"/>
        <v>jue</v>
      </c>
      <c r="GI7" s="171" t="str">
        <f t="shared" si="343"/>
        <v>vie</v>
      </c>
      <c r="GJ7" s="171" t="str">
        <f t="shared" si="343"/>
        <v>sáb</v>
      </c>
      <c r="GK7" s="171" t="str">
        <f t="shared" si="343"/>
        <v>dom</v>
      </c>
      <c r="GL7" s="171" t="str">
        <f t="shared" si="343"/>
        <v>lun</v>
      </c>
      <c r="GM7" s="171" t="str">
        <f t="shared" si="343"/>
        <v>mar</v>
      </c>
      <c r="GN7" s="171" t="str">
        <f t="shared" si="343"/>
        <v>mié</v>
      </c>
      <c r="GO7" s="171" t="str">
        <f t="shared" si="343"/>
        <v>jue</v>
      </c>
      <c r="GP7" s="171" t="str">
        <f t="shared" si="343"/>
        <v>vie</v>
      </c>
      <c r="GQ7" s="171" t="str">
        <f t="shared" si="343"/>
        <v>sáb</v>
      </c>
      <c r="GR7" s="171" t="str">
        <f t="shared" si="343"/>
        <v>dom</v>
      </c>
      <c r="GS7" s="171" t="str">
        <f t="shared" si="343"/>
        <v>lun</v>
      </c>
      <c r="GT7" s="171" t="str">
        <f t="shared" si="343"/>
        <v>mar</v>
      </c>
      <c r="GU7" s="171" t="str">
        <f t="shared" si="343"/>
        <v>mié</v>
      </c>
      <c r="GV7" s="171" t="str">
        <f t="shared" si="343"/>
        <v>jue</v>
      </c>
      <c r="GW7" s="171" t="str">
        <f t="shared" si="343"/>
        <v>vie</v>
      </c>
      <c r="GX7" s="171" t="str">
        <f t="shared" si="343"/>
        <v>sáb</v>
      </c>
      <c r="GY7" s="171" t="str">
        <f t="shared" si="343"/>
        <v>dom</v>
      </c>
      <c r="GZ7" s="171" t="str">
        <f t="shared" si="343"/>
        <v>lun</v>
      </c>
      <c r="HA7" s="171" t="str">
        <f t="shared" si="343"/>
        <v>mar</v>
      </c>
      <c r="HB7" s="171" t="str">
        <f t="shared" si="343"/>
        <v>mié</v>
      </c>
      <c r="HC7" s="171" t="str">
        <f t="shared" si="343"/>
        <v>jue</v>
      </c>
      <c r="HD7" s="171" t="str">
        <f t="shared" si="343"/>
        <v>vie</v>
      </c>
      <c r="HE7" s="171" t="str">
        <f t="shared" si="343"/>
        <v>sáb</v>
      </c>
      <c r="HF7" s="171" t="str">
        <f t="shared" si="343"/>
        <v>dom</v>
      </c>
      <c r="HG7" s="171" t="str">
        <f t="shared" si="343"/>
        <v>lun</v>
      </c>
      <c r="HH7" s="171" t="str">
        <f t="shared" si="343"/>
        <v>mar</v>
      </c>
      <c r="HI7" s="171" t="str">
        <f t="shared" si="343"/>
        <v>mié</v>
      </c>
      <c r="HJ7" s="171" t="str">
        <f t="shared" si="343"/>
        <v>jue</v>
      </c>
      <c r="HK7" s="171" t="str">
        <f t="shared" si="343"/>
        <v>vie</v>
      </c>
      <c r="HL7" s="171" t="str">
        <f t="shared" si="343"/>
        <v>sáb</v>
      </c>
      <c r="HM7" s="171" t="str">
        <f t="shared" si="343"/>
        <v>dom</v>
      </c>
      <c r="HN7" s="171" t="str">
        <f t="shared" si="343"/>
        <v>lun</v>
      </c>
      <c r="HO7" s="171" t="str">
        <f t="shared" ref="HO7:JK7" si="344">TEXT(HO6,"ddd")</f>
        <v>mar</v>
      </c>
      <c r="HP7" s="171" t="str">
        <f t="shared" si="344"/>
        <v>mié</v>
      </c>
      <c r="HQ7" s="171" t="str">
        <f t="shared" si="344"/>
        <v>jue</v>
      </c>
      <c r="HR7" s="171" t="str">
        <f t="shared" si="344"/>
        <v>vie</v>
      </c>
      <c r="HS7" s="171" t="str">
        <f t="shared" si="344"/>
        <v>sáb</v>
      </c>
      <c r="HT7" s="171" t="str">
        <f t="shared" si="344"/>
        <v>dom</v>
      </c>
      <c r="HU7" s="171" t="str">
        <f t="shared" si="344"/>
        <v>lun</v>
      </c>
      <c r="HV7" s="171" t="str">
        <f t="shared" si="344"/>
        <v>mar</v>
      </c>
      <c r="HW7" s="171" t="str">
        <f t="shared" si="344"/>
        <v>mié</v>
      </c>
      <c r="HX7" s="171" t="str">
        <f t="shared" si="344"/>
        <v>jue</v>
      </c>
      <c r="HY7" s="171" t="str">
        <f t="shared" si="344"/>
        <v>vie</v>
      </c>
      <c r="HZ7" s="171" t="str">
        <f t="shared" si="344"/>
        <v>sáb</v>
      </c>
      <c r="IA7" s="171" t="str">
        <f t="shared" si="344"/>
        <v>dom</v>
      </c>
      <c r="IB7" s="171" t="str">
        <f t="shared" si="344"/>
        <v>lun</v>
      </c>
      <c r="IC7" s="171" t="str">
        <f t="shared" si="344"/>
        <v>mar</v>
      </c>
      <c r="ID7" s="171" t="str">
        <f t="shared" si="344"/>
        <v>mié</v>
      </c>
      <c r="IE7" s="171" t="str">
        <f t="shared" si="344"/>
        <v>jue</v>
      </c>
      <c r="IF7" s="171" t="str">
        <f t="shared" si="344"/>
        <v>vie</v>
      </c>
      <c r="IG7" s="171" t="str">
        <f t="shared" si="344"/>
        <v>sáb</v>
      </c>
      <c r="IH7" s="171" t="str">
        <f t="shared" si="344"/>
        <v>dom</v>
      </c>
      <c r="II7" s="171" t="str">
        <f t="shared" si="344"/>
        <v>lun</v>
      </c>
      <c r="IJ7" s="171" t="str">
        <f t="shared" si="344"/>
        <v>mar</v>
      </c>
      <c r="IK7" s="171" t="str">
        <f t="shared" si="344"/>
        <v>mié</v>
      </c>
      <c r="IL7" s="171" t="str">
        <f t="shared" si="344"/>
        <v>jue</v>
      </c>
      <c r="IM7" s="171" t="str">
        <f t="shared" si="344"/>
        <v>vie</v>
      </c>
      <c r="IN7" s="171" t="str">
        <f t="shared" si="344"/>
        <v>sáb</v>
      </c>
      <c r="IO7" s="171" t="str">
        <f t="shared" si="344"/>
        <v>dom</v>
      </c>
      <c r="IP7" s="171" t="str">
        <f t="shared" si="344"/>
        <v>lun</v>
      </c>
      <c r="IQ7" s="171" t="str">
        <f t="shared" si="344"/>
        <v>mar</v>
      </c>
      <c r="IR7" s="171" t="str">
        <f t="shared" si="344"/>
        <v>mié</v>
      </c>
      <c r="IS7" s="171" t="str">
        <f t="shared" si="344"/>
        <v>jue</v>
      </c>
      <c r="IT7" s="171" t="str">
        <f t="shared" si="344"/>
        <v>vie</v>
      </c>
      <c r="IU7" s="171" t="str">
        <f t="shared" si="344"/>
        <v>sáb</v>
      </c>
      <c r="IV7" s="171" t="str">
        <f t="shared" si="344"/>
        <v>dom</v>
      </c>
      <c r="IW7" s="171" t="str">
        <f t="shared" si="344"/>
        <v>lun</v>
      </c>
      <c r="IX7" s="171" t="str">
        <f t="shared" si="344"/>
        <v>mar</v>
      </c>
      <c r="IY7" s="171" t="str">
        <f t="shared" si="344"/>
        <v>mié</v>
      </c>
      <c r="IZ7" s="171" t="str">
        <f t="shared" si="344"/>
        <v>jue</v>
      </c>
      <c r="JA7" s="171" t="str">
        <f t="shared" si="344"/>
        <v>vie</v>
      </c>
      <c r="JB7" s="171" t="str">
        <f t="shared" si="344"/>
        <v>sáb</v>
      </c>
      <c r="JC7" s="171" t="str">
        <f t="shared" si="344"/>
        <v>dom</v>
      </c>
      <c r="JD7" s="171" t="str">
        <f t="shared" si="344"/>
        <v>lun</v>
      </c>
      <c r="JE7" s="171" t="str">
        <f t="shared" si="344"/>
        <v>mar</v>
      </c>
      <c r="JF7" s="171" t="str">
        <f t="shared" si="344"/>
        <v>mié</v>
      </c>
      <c r="JG7" s="171" t="str">
        <f t="shared" si="344"/>
        <v>jue</v>
      </c>
      <c r="JH7" s="171" t="str">
        <f t="shared" si="344"/>
        <v>vie</v>
      </c>
      <c r="JI7" s="171" t="str">
        <f t="shared" si="344"/>
        <v>sáb</v>
      </c>
      <c r="JJ7" s="171" t="str">
        <f t="shared" si="344"/>
        <v>dom</v>
      </c>
      <c r="JK7" s="171" t="str">
        <f t="shared" si="344"/>
        <v>lun</v>
      </c>
      <c r="JL7" s="171" t="str">
        <f t="shared" ref="JL7:KX7" si="345">TEXT(JL6,"ddd")</f>
        <v>mar</v>
      </c>
      <c r="JM7" s="171" t="str">
        <f t="shared" si="345"/>
        <v>mié</v>
      </c>
      <c r="JN7" s="171" t="str">
        <f t="shared" si="345"/>
        <v>jue</v>
      </c>
      <c r="JO7" s="171" t="str">
        <f t="shared" si="345"/>
        <v>vie</v>
      </c>
      <c r="JP7" s="171" t="str">
        <f t="shared" si="345"/>
        <v>sáb</v>
      </c>
      <c r="JQ7" s="171" t="str">
        <f t="shared" si="345"/>
        <v>dom</v>
      </c>
      <c r="JR7" s="171" t="str">
        <f t="shared" si="345"/>
        <v>lun</v>
      </c>
      <c r="JS7" s="171" t="str">
        <f t="shared" si="345"/>
        <v>mar</v>
      </c>
      <c r="JT7" s="171" t="str">
        <f t="shared" si="345"/>
        <v>mié</v>
      </c>
      <c r="JU7" s="171" t="str">
        <f t="shared" si="345"/>
        <v>jue</v>
      </c>
      <c r="JV7" s="171" t="str">
        <f t="shared" si="345"/>
        <v>vie</v>
      </c>
      <c r="JW7" s="171" t="str">
        <f t="shared" si="345"/>
        <v>sáb</v>
      </c>
      <c r="JX7" s="171" t="str">
        <f t="shared" si="345"/>
        <v>dom</v>
      </c>
      <c r="JY7" s="171" t="str">
        <f t="shared" si="345"/>
        <v>lun</v>
      </c>
      <c r="JZ7" s="171" t="str">
        <f t="shared" si="345"/>
        <v>mar</v>
      </c>
      <c r="KA7" s="171" t="str">
        <f t="shared" si="345"/>
        <v>mié</v>
      </c>
      <c r="KB7" s="171" t="str">
        <f t="shared" si="345"/>
        <v>jue</v>
      </c>
      <c r="KC7" s="171" t="str">
        <f t="shared" si="345"/>
        <v>vie</v>
      </c>
      <c r="KD7" s="171" t="str">
        <f t="shared" si="345"/>
        <v>sáb</v>
      </c>
      <c r="KE7" s="171" t="str">
        <f t="shared" si="345"/>
        <v>dom</v>
      </c>
      <c r="KF7" s="171" t="str">
        <f t="shared" si="345"/>
        <v>lun</v>
      </c>
      <c r="KG7" s="171" t="str">
        <f t="shared" si="345"/>
        <v>mar</v>
      </c>
      <c r="KH7" s="171" t="str">
        <f t="shared" si="345"/>
        <v>mié</v>
      </c>
      <c r="KI7" s="171" t="str">
        <f t="shared" si="345"/>
        <v>jue</v>
      </c>
      <c r="KJ7" s="171" t="str">
        <f t="shared" si="345"/>
        <v>vie</v>
      </c>
      <c r="KK7" s="171" t="str">
        <f t="shared" si="345"/>
        <v>sáb</v>
      </c>
      <c r="KL7" s="171" t="str">
        <f t="shared" si="345"/>
        <v>dom</v>
      </c>
      <c r="KM7" s="171" t="str">
        <f t="shared" si="345"/>
        <v>lun</v>
      </c>
      <c r="KN7" s="171" t="str">
        <f t="shared" si="345"/>
        <v>mar</v>
      </c>
      <c r="KO7" s="171" t="str">
        <f t="shared" si="345"/>
        <v>mié</v>
      </c>
      <c r="KP7" s="171" t="str">
        <f t="shared" si="345"/>
        <v>jue</v>
      </c>
      <c r="KQ7" s="171" t="str">
        <f t="shared" si="345"/>
        <v>vie</v>
      </c>
      <c r="KR7" s="171" t="str">
        <f t="shared" si="345"/>
        <v>sáb</v>
      </c>
      <c r="KS7" s="171" t="str">
        <f t="shared" si="345"/>
        <v>dom</v>
      </c>
      <c r="KT7" s="171" t="str">
        <f t="shared" si="345"/>
        <v>lun</v>
      </c>
      <c r="KU7" s="171" t="str">
        <f t="shared" si="345"/>
        <v>mar</v>
      </c>
      <c r="KV7" s="171" t="str">
        <f t="shared" si="345"/>
        <v>mié</v>
      </c>
      <c r="KW7" s="171" t="str">
        <f t="shared" si="345"/>
        <v>jue</v>
      </c>
      <c r="KX7" s="171" t="str">
        <f t="shared" si="345"/>
        <v>vie</v>
      </c>
      <c r="KY7" s="171" t="str">
        <f t="shared" ref="KY7:NJ7" si="346">TEXT(KY6,"ddd")</f>
        <v>sáb</v>
      </c>
      <c r="KZ7" s="171" t="str">
        <f t="shared" si="346"/>
        <v>dom</v>
      </c>
      <c r="LA7" s="171" t="str">
        <f t="shared" si="346"/>
        <v>lun</v>
      </c>
      <c r="LB7" s="171" t="str">
        <f t="shared" si="346"/>
        <v>mar</v>
      </c>
      <c r="LC7" s="171" t="str">
        <f t="shared" si="346"/>
        <v>mié</v>
      </c>
      <c r="LD7" s="171" t="str">
        <f t="shared" si="346"/>
        <v>jue</v>
      </c>
      <c r="LE7" s="171" t="str">
        <f t="shared" si="346"/>
        <v>vie</v>
      </c>
      <c r="LF7" s="171" t="str">
        <f t="shared" si="346"/>
        <v>sáb</v>
      </c>
      <c r="LG7" s="171" t="str">
        <f t="shared" si="346"/>
        <v>dom</v>
      </c>
      <c r="LH7" s="171" t="str">
        <f t="shared" si="346"/>
        <v>lun</v>
      </c>
      <c r="LI7" s="171" t="str">
        <f t="shared" si="346"/>
        <v>mar</v>
      </c>
      <c r="LJ7" s="171" t="str">
        <f t="shared" si="346"/>
        <v>mié</v>
      </c>
      <c r="LK7" s="171" t="str">
        <f t="shared" si="346"/>
        <v>jue</v>
      </c>
      <c r="LL7" s="171" t="str">
        <f t="shared" si="346"/>
        <v>vie</v>
      </c>
      <c r="LM7" s="171" t="str">
        <f t="shared" si="346"/>
        <v>sáb</v>
      </c>
      <c r="LN7" s="171" t="str">
        <f t="shared" si="346"/>
        <v>dom</v>
      </c>
      <c r="LO7" s="171" t="str">
        <f t="shared" si="346"/>
        <v>lun</v>
      </c>
      <c r="LP7" s="171" t="str">
        <f t="shared" si="346"/>
        <v>mar</v>
      </c>
      <c r="LQ7" s="171" t="str">
        <f t="shared" si="346"/>
        <v>mié</v>
      </c>
      <c r="LR7" s="171" t="str">
        <f t="shared" si="346"/>
        <v>jue</v>
      </c>
      <c r="LS7" s="171" t="str">
        <f t="shared" si="346"/>
        <v>vie</v>
      </c>
      <c r="LT7" s="171" t="str">
        <f t="shared" si="346"/>
        <v>sáb</v>
      </c>
      <c r="LU7" s="171" t="str">
        <f t="shared" si="346"/>
        <v>dom</v>
      </c>
      <c r="LV7" s="171" t="str">
        <f t="shared" si="346"/>
        <v>lun</v>
      </c>
      <c r="LW7" s="171" t="str">
        <f t="shared" si="346"/>
        <v>mar</v>
      </c>
      <c r="LX7" s="171" t="str">
        <f t="shared" si="346"/>
        <v>mié</v>
      </c>
      <c r="LY7" s="171" t="str">
        <f t="shared" si="346"/>
        <v>jue</v>
      </c>
      <c r="LZ7" s="171" t="str">
        <f t="shared" si="346"/>
        <v>vie</v>
      </c>
      <c r="MA7" s="171" t="str">
        <f t="shared" si="346"/>
        <v>sáb</v>
      </c>
      <c r="MB7" s="171" t="str">
        <f t="shared" si="346"/>
        <v>dom</v>
      </c>
      <c r="MC7" s="171" t="str">
        <f t="shared" si="346"/>
        <v>lun</v>
      </c>
      <c r="MD7" s="171" t="str">
        <f t="shared" si="346"/>
        <v>mar</v>
      </c>
      <c r="ME7" s="171" t="str">
        <f t="shared" si="346"/>
        <v>mié</v>
      </c>
      <c r="MF7" s="171" t="str">
        <f t="shared" si="346"/>
        <v>jue</v>
      </c>
      <c r="MG7" s="171" t="str">
        <f t="shared" si="346"/>
        <v>vie</v>
      </c>
      <c r="MH7" s="171" t="str">
        <f t="shared" si="346"/>
        <v>sáb</v>
      </c>
      <c r="MI7" s="171" t="str">
        <f t="shared" si="346"/>
        <v>dom</v>
      </c>
      <c r="MJ7" s="171" t="str">
        <f t="shared" si="346"/>
        <v>lun</v>
      </c>
      <c r="MK7" s="171" t="str">
        <f t="shared" si="346"/>
        <v>mar</v>
      </c>
      <c r="ML7" s="171" t="str">
        <f t="shared" si="346"/>
        <v>mié</v>
      </c>
      <c r="MM7" s="171" t="str">
        <f t="shared" si="346"/>
        <v>jue</v>
      </c>
      <c r="MN7" s="171" t="str">
        <f t="shared" si="346"/>
        <v>vie</v>
      </c>
      <c r="MO7" s="171" t="str">
        <f t="shared" si="346"/>
        <v>sáb</v>
      </c>
      <c r="MP7" s="171" t="str">
        <f t="shared" si="346"/>
        <v>dom</v>
      </c>
      <c r="MQ7" s="171" t="str">
        <f t="shared" si="346"/>
        <v>lun</v>
      </c>
      <c r="MR7" s="171" t="str">
        <f t="shared" si="346"/>
        <v>mar</v>
      </c>
      <c r="MS7" s="171" t="str">
        <f t="shared" si="346"/>
        <v>mié</v>
      </c>
      <c r="MT7" s="171" t="str">
        <f t="shared" si="346"/>
        <v>jue</v>
      </c>
      <c r="MU7" s="171" t="str">
        <f t="shared" si="346"/>
        <v>vie</v>
      </c>
      <c r="MV7" s="171" t="str">
        <f t="shared" si="346"/>
        <v>sáb</v>
      </c>
      <c r="MW7" s="171" t="str">
        <f t="shared" si="346"/>
        <v>dom</v>
      </c>
      <c r="MX7" s="171" t="str">
        <f t="shared" si="346"/>
        <v>lun</v>
      </c>
      <c r="MY7" s="171" t="str">
        <f t="shared" si="346"/>
        <v>mar</v>
      </c>
      <c r="MZ7" s="171" t="str">
        <f t="shared" si="346"/>
        <v>mié</v>
      </c>
      <c r="NA7" s="171" t="str">
        <f t="shared" si="346"/>
        <v>jue</v>
      </c>
      <c r="NB7" s="171" t="str">
        <f t="shared" si="346"/>
        <v>vie</v>
      </c>
      <c r="NC7" s="171" t="str">
        <f t="shared" si="346"/>
        <v>sáb</v>
      </c>
      <c r="ND7" s="171" t="str">
        <f t="shared" si="346"/>
        <v>dom</v>
      </c>
      <c r="NE7" s="171" t="str">
        <f t="shared" si="346"/>
        <v>lun</v>
      </c>
      <c r="NF7" s="171" t="str">
        <f t="shared" si="346"/>
        <v>mar</v>
      </c>
      <c r="NG7" s="171" t="str">
        <f t="shared" si="346"/>
        <v>mié</v>
      </c>
      <c r="NH7" s="171" t="str">
        <f t="shared" si="346"/>
        <v>jue</v>
      </c>
      <c r="NI7" s="171" t="str">
        <f t="shared" si="346"/>
        <v>vie</v>
      </c>
      <c r="NJ7" s="171" t="str">
        <f t="shared" si="346"/>
        <v>sáb</v>
      </c>
      <c r="NK7" s="171" t="str">
        <f t="shared" ref="NK7:NM7" si="347">TEXT(NK6,"ddd")</f>
        <v>dom</v>
      </c>
      <c r="NL7" s="171" t="str">
        <f t="shared" si="347"/>
        <v>lun</v>
      </c>
      <c r="NM7" s="171" t="str">
        <f t="shared" si="347"/>
        <v>mar</v>
      </c>
      <c r="NO7" s="208"/>
      <c r="NP7" s="208"/>
      <c r="NQ7" s="208"/>
      <c r="NR7" s="208"/>
      <c r="NS7" s="208"/>
      <c r="NT7" s="208"/>
      <c r="NU7" s="208"/>
      <c r="NV7" s="208"/>
      <c r="NW7" s="208"/>
      <c r="NX7" s="208"/>
      <c r="NY7" s="208"/>
      <c r="NZ7" s="208"/>
      <c r="OA7" s="208"/>
      <c r="OB7" s="208"/>
    </row>
    <row r="8" spans="1:392" s="98" customFormat="1" ht="42.75" x14ac:dyDescent="0.3">
      <c r="A8" s="185">
        <v>1</v>
      </c>
      <c r="B8" s="185" t="s">
        <v>50</v>
      </c>
      <c r="C8" s="186" t="s">
        <v>49</v>
      </c>
      <c r="D8" s="187">
        <v>45352</v>
      </c>
      <c r="E8" s="187">
        <v>45657</v>
      </c>
      <c r="F8" s="188">
        <f>IF(D8="","",E8-D8+1)</f>
        <v>306</v>
      </c>
      <c r="G8" s="189">
        <f ca="1">IF($F8&gt;="","",MAX(0,(MIN(TODAY(),$E8)-$D8+$F$4)/($E8-$D8+$F$4)))</f>
        <v>0</v>
      </c>
      <c r="H8" s="190">
        <v>0</v>
      </c>
      <c r="I8" s="188" t="str">
        <f ca="1">IF($D8&gt;TODAY(),"No iniciado",IF($H8=100%,"Finalizado",IF(AND($G8="",$H8=""),"",IF(($H8=$G8),"En proceso",IF($G8&lt;$H8,"Óptimo Avance","Retrasado")))))</f>
        <v>No iniciado</v>
      </c>
      <c r="J8" s="186" t="s">
        <v>61</v>
      </c>
      <c r="K8" s="186" t="s">
        <v>62</v>
      </c>
      <c r="L8" s="119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1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  <c r="EF8" s="122"/>
      <c r="EG8" s="122"/>
      <c r="EH8" s="122"/>
      <c r="EI8" s="122"/>
      <c r="EJ8" s="122"/>
      <c r="EK8" s="122"/>
      <c r="EL8" s="122"/>
      <c r="EM8" s="122"/>
      <c r="EN8" s="122"/>
      <c r="EO8" s="122"/>
      <c r="EP8" s="122"/>
      <c r="EQ8" s="122"/>
      <c r="ER8" s="122"/>
      <c r="ES8" s="122"/>
      <c r="ET8" s="122"/>
      <c r="EU8" s="122"/>
      <c r="EV8" s="122"/>
      <c r="EW8" s="122"/>
      <c r="EX8" s="122"/>
      <c r="EY8" s="122"/>
      <c r="EZ8" s="122"/>
      <c r="FA8" s="122"/>
      <c r="FB8" s="122"/>
      <c r="FC8" s="122"/>
      <c r="FD8" s="122"/>
      <c r="FE8" s="122"/>
      <c r="FF8" s="122"/>
      <c r="FG8" s="122"/>
      <c r="FH8" s="122"/>
      <c r="FI8" s="122"/>
      <c r="FJ8" s="122"/>
      <c r="FK8" s="122"/>
      <c r="FL8" s="122"/>
      <c r="FM8" s="122"/>
      <c r="FN8" s="122"/>
      <c r="FO8" s="122"/>
      <c r="FP8" s="122"/>
      <c r="FQ8" s="122"/>
      <c r="FR8" s="122"/>
      <c r="FS8" s="122"/>
      <c r="FT8" s="122"/>
      <c r="FU8" s="122"/>
      <c r="FV8" s="122"/>
      <c r="FW8" s="122"/>
      <c r="FX8" s="122"/>
      <c r="FY8" s="122"/>
      <c r="FZ8" s="122"/>
      <c r="GA8" s="122"/>
      <c r="GB8" s="122"/>
      <c r="GC8" s="122"/>
      <c r="GD8" s="122"/>
      <c r="GE8" s="122"/>
      <c r="GF8" s="122"/>
      <c r="GG8" s="122"/>
      <c r="GH8" s="122"/>
      <c r="GI8" s="122"/>
      <c r="GJ8" s="122"/>
      <c r="GK8" s="122"/>
      <c r="GL8" s="122"/>
      <c r="GM8" s="122"/>
      <c r="GN8" s="122"/>
      <c r="GO8" s="122"/>
      <c r="GP8" s="122"/>
      <c r="GQ8" s="122"/>
      <c r="GR8" s="122"/>
      <c r="GS8" s="122"/>
      <c r="GT8" s="122"/>
      <c r="GU8" s="122"/>
      <c r="GV8" s="122"/>
      <c r="GW8" s="122"/>
      <c r="GX8" s="122"/>
      <c r="GY8" s="122"/>
      <c r="GZ8" s="122"/>
      <c r="HA8" s="122"/>
      <c r="HB8" s="122"/>
      <c r="HC8" s="122"/>
      <c r="HD8" s="122"/>
      <c r="HE8" s="122"/>
      <c r="HF8" s="122"/>
      <c r="HG8" s="122"/>
      <c r="HH8" s="122"/>
      <c r="HI8" s="122"/>
      <c r="HJ8" s="122"/>
      <c r="HK8" s="122"/>
      <c r="HL8" s="122"/>
      <c r="HM8" s="122"/>
      <c r="HN8" s="122"/>
      <c r="HO8" s="122"/>
      <c r="HP8" s="122"/>
      <c r="HQ8" s="122"/>
      <c r="HR8" s="122"/>
      <c r="HS8" s="122"/>
      <c r="HT8" s="122"/>
      <c r="HU8" s="122"/>
      <c r="HV8" s="122"/>
      <c r="HW8" s="122"/>
      <c r="HX8" s="122"/>
      <c r="HY8" s="122"/>
      <c r="HZ8" s="122"/>
      <c r="IA8" s="122"/>
      <c r="IB8" s="122"/>
      <c r="IC8" s="122"/>
      <c r="ID8" s="122"/>
      <c r="IE8" s="122"/>
      <c r="IF8" s="122"/>
      <c r="IG8" s="122"/>
      <c r="IH8" s="122"/>
      <c r="II8" s="122"/>
      <c r="IJ8" s="122"/>
      <c r="IK8" s="122"/>
      <c r="IL8" s="122"/>
      <c r="IM8" s="122"/>
      <c r="IN8" s="122"/>
      <c r="IO8" s="122"/>
      <c r="IP8" s="122"/>
      <c r="IQ8" s="122"/>
      <c r="IR8" s="122"/>
      <c r="IS8" s="122"/>
      <c r="IT8" s="122"/>
      <c r="IU8" s="122"/>
      <c r="IV8" s="122"/>
      <c r="IW8" s="122"/>
      <c r="IX8" s="122"/>
      <c r="IY8" s="122"/>
      <c r="IZ8" s="122"/>
      <c r="JA8" s="122"/>
      <c r="JB8" s="122"/>
      <c r="JC8" s="122"/>
      <c r="JD8" s="122"/>
      <c r="JE8" s="122"/>
      <c r="JF8" s="122"/>
      <c r="JG8" s="122"/>
      <c r="JH8" s="122"/>
      <c r="JI8" s="122"/>
      <c r="JJ8" s="122"/>
      <c r="JK8" s="122"/>
      <c r="JL8" s="122"/>
      <c r="JM8" s="122"/>
      <c r="JN8" s="122"/>
      <c r="JO8" s="122"/>
      <c r="JP8" s="122"/>
      <c r="JQ8" s="122"/>
      <c r="JR8" s="122"/>
      <c r="JS8" s="122"/>
      <c r="JT8" s="122"/>
      <c r="JU8" s="122"/>
      <c r="JV8" s="122"/>
      <c r="JW8" s="122"/>
      <c r="JX8" s="122"/>
      <c r="JY8" s="122"/>
      <c r="JZ8" s="122"/>
      <c r="KA8" s="122"/>
      <c r="KB8" s="122"/>
      <c r="KC8" s="122"/>
      <c r="KD8" s="122"/>
      <c r="KE8" s="122"/>
      <c r="KF8" s="122"/>
      <c r="KG8" s="122"/>
      <c r="KH8" s="122"/>
      <c r="KI8" s="122"/>
      <c r="KJ8" s="122"/>
      <c r="KK8" s="122"/>
      <c r="KL8" s="122"/>
      <c r="KM8" s="122"/>
      <c r="KN8" s="122"/>
      <c r="KO8" s="122"/>
      <c r="KP8" s="122"/>
      <c r="KQ8" s="122"/>
      <c r="KR8" s="122"/>
      <c r="KS8" s="122"/>
      <c r="KT8" s="122"/>
      <c r="KU8" s="122"/>
      <c r="KV8" s="122"/>
      <c r="KW8" s="122"/>
      <c r="KX8" s="122"/>
      <c r="KY8" s="122"/>
      <c r="KZ8" s="122"/>
      <c r="LA8" s="122"/>
      <c r="LB8" s="122"/>
      <c r="LC8" s="122"/>
      <c r="LD8" s="122"/>
      <c r="LE8" s="122"/>
      <c r="LF8" s="122"/>
      <c r="LG8" s="122"/>
      <c r="LH8" s="122"/>
      <c r="LI8" s="122"/>
      <c r="LJ8" s="122"/>
      <c r="LK8" s="122"/>
      <c r="LL8" s="122"/>
      <c r="LM8" s="122"/>
      <c r="LN8" s="122"/>
      <c r="LO8" s="122"/>
      <c r="LP8" s="122"/>
      <c r="LQ8" s="122"/>
      <c r="LR8" s="122"/>
      <c r="LS8" s="122"/>
      <c r="LT8" s="122"/>
      <c r="LU8" s="122"/>
      <c r="LV8" s="122"/>
      <c r="LW8" s="122"/>
      <c r="LX8" s="122"/>
      <c r="LY8" s="122"/>
      <c r="LZ8" s="122"/>
      <c r="MA8" s="122"/>
      <c r="MB8" s="122"/>
      <c r="MC8" s="122"/>
      <c r="MD8" s="122"/>
      <c r="ME8" s="122"/>
      <c r="MF8" s="122"/>
      <c r="MG8" s="122"/>
      <c r="MH8" s="122"/>
      <c r="MI8" s="122"/>
      <c r="MJ8" s="122"/>
      <c r="MK8" s="122"/>
      <c r="ML8" s="122"/>
      <c r="MM8" s="122"/>
      <c r="MN8" s="122"/>
      <c r="MO8" s="122"/>
      <c r="MP8" s="122"/>
      <c r="MQ8" s="122"/>
      <c r="MR8" s="122"/>
      <c r="MS8" s="122"/>
      <c r="MT8" s="122"/>
      <c r="MU8" s="122"/>
      <c r="MV8" s="122"/>
      <c r="MW8" s="122"/>
      <c r="MX8" s="122"/>
      <c r="MY8" s="122"/>
      <c r="MZ8" s="122"/>
      <c r="NA8" s="122"/>
      <c r="NB8" s="122"/>
      <c r="NC8" s="122"/>
      <c r="ND8" s="122"/>
      <c r="NE8" s="122"/>
      <c r="NF8" s="122"/>
      <c r="NG8" s="122"/>
      <c r="NH8" s="122"/>
      <c r="NI8" s="122"/>
      <c r="NJ8" s="122"/>
      <c r="NK8" s="122"/>
      <c r="NL8" s="122"/>
      <c r="NM8" s="122"/>
      <c r="NN8" s="123"/>
      <c r="NO8" s="210"/>
      <c r="NP8" s="210"/>
      <c r="NQ8" s="210"/>
      <c r="NR8" s="210"/>
      <c r="NS8" s="210"/>
      <c r="NT8" s="210"/>
      <c r="NU8" s="210"/>
      <c r="NV8" s="210"/>
      <c r="NW8" s="210"/>
      <c r="NX8" s="210"/>
      <c r="NY8" s="210"/>
      <c r="NZ8" s="210"/>
      <c r="OA8" s="210"/>
      <c r="OB8" s="211"/>
    </row>
    <row r="9" spans="1:392" s="98" customFormat="1" ht="85.5" x14ac:dyDescent="0.3">
      <c r="A9" s="185">
        <v>2</v>
      </c>
      <c r="B9" s="185" t="s">
        <v>51</v>
      </c>
      <c r="C9" s="191" t="s">
        <v>52</v>
      </c>
      <c r="D9" s="187">
        <v>45323</v>
      </c>
      <c r="E9" s="187">
        <v>45657</v>
      </c>
      <c r="F9" s="188">
        <f t="shared" ref="F9:F15" si="348">IF(D9="","",E9-D9+1)</f>
        <v>335</v>
      </c>
      <c r="G9" s="189">
        <f t="shared" ref="G9:G49" ca="1" si="349">IF($F9&gt;="","",MAX(0,(MIN(TODAY(),$E9)-$D9+$F$4)/($E9-$D9+$F$4)))</f>
        <v>5.6716417910447764E-2</v>
      </c>
      <c r="H9" s="192">
        <v>0</v>
      </c>
      <c r="I9" s="188" t="str">
        <f t="shared" ref="I9:I49" ca="1" si="350">IF($D9&gt;TODAY(),"No iniciado",IF($H9=100%,"Finalizado",IF(AND($G9="",$H9=""),"",IF(($H9=$G9),"En proceso",IF($G9&lt;$H9,"Óptimo Avance","Retrasado")))))</f>
        <v>Retrasado</v>
      </c>
      <c r="J9" s="186" t="s">
        <v>61</v>
      </c>
      <c r="K9" s="186" t="s">
        <v>62</v>
      </c>
      <c r="L9" s="94"/>
      <c r="M9" s="95"/>
      <c r="N9" s="95"/>
      <c r="O9" s="95"/>
      <c r="P9" s="95"/>
      <c r="Q9" s="95"/>
      <c r="R9" s="95"/>
      <c r="S9" s="95"/>
      <c r="T9" s="95"/>
      <c r="U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6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  <c r="EY9" s="97"/>
      <c r="EZ9" s="97"/>
      <c r="FA9" s="97"/>
      <c r="FB9" s="97"/>
      <c r="FC9" s="97"/>
      <c r="FD9" s="97"/>
      <c r="FE9" s="97"/>
      <c r="FF9" s="97"/>
      <c r="FG9" s="97"/>
      <c r="FH9" s="97"/>
      <c r="FI9" s="97"/>
      <c r="FJ9" s="97"/>
      <c r="FK9" s="97"/>
      <c r="FL9" s="97"/>
      <c r="FM9" s="97"/>
      <c r="FN9" s="97"/>
      <c r="FO9" s="97"/>
      <c r="FP9" s="97"/>
      <c r="FQ9" s="97"/>
      <c r="FR9" s="97"/>
      <c r="FS9" s="97"/>
      <c r="FT9" s="97"/>
      <c r="FU9" s="97"/>
      <c r="FV9" s="97"/>
      <c r="FW9" s="97"/>
      <c r="FX9" s="97"/>
      <c r="FY9" s="97"/>
      <c r="FZ9" s="97"/>
      <c r="GA9" s="97"/>
      <c r="GB9" s="97"/>
      <c r="GC9" s="97"/>
      <c r="GD9" s="97"/>
      <c r="GE9" s="97"/>
      <c r="GF9" s="97"/>
      <c r="GG9" s="97"/>
      <c r="GH9" s="97"/>
      <c r="GI9" s="97"/>
      <c r="GJ9" s="97"/>
      <c r="GK9" s="97"/>
      <c r="GL9" s="97"/>
      <c r="GM9" s="97"/>
      <c r="GN9" s="97"/>
      <c r="GO9" s="97"/>
      <c r="GP9" s="97"/>
      <c r="GQ9" s="97"/>
      <c r="GR9" s="97"/>
      <c r="GS9" s="97"/>
      <c r="GT9" s="97"/>
      <c r="GU9" s="97"/>
      <c r="GV9" s="97"/>
      <c r="GW9" s="97"/>
      <c r="GX9" s="97"/>
      <c r="GY9" s="97"/>
      <c r="GZ9" s="97"/>
      <c r="HA9" s="97"/>
      <c r="HB9" s="97"/>
      <c r="HC9" s="97"/>
      <c r="HD9" s="97"/>
      <c r="HE9" s="97"/>
      <c r="HF9" s="97"/>
      <c r="HG9" s="97"/>
      <c r="HH9" s="97"/>
      <c r="HI9" s="97"/>
      <c r="HJ9" s="97"/>
      <c r="HK9" s="97"/>
      <c r="HL9" s="97"/>
      <c r="HM9" s="97"/>
      <c r="HN9" s="97"/>
      <c r="HO9" s="97"/>
      <c r="HP9" s="97"/>
      <c r="HQ9" s="97"/>
      <c r="HR9" s="97"/>
      <c r="HS9" s="97"/>
      <c r="HT9" s="97"/>
      <c r="HU9" s="97"/>
      <c r="HV9" s="97"/>
      <c r="HW9" s="97"/>
      <c r="HX9" s="97"/>
      <c r="HY9" s="97"/>
      <c r="HZ9" s="97"/>
      <c r="IA9" s="97"/>
      <c r="IB9" s="97"/>
      <c r="IC9" s="97"/>
      <c r="ID9" s="97"/>
      <c r="IE9" s="97"/>
      <c r="IF9" s="97"/>
      <c r="IG9" s="97"/>
      <c r="IH9" s="97"/>
      <c r="II9" s="97"/>
      <c r="IJ9" s="97"/>
      <c r="IK9" s="97"/>
      <c r="IL9" s="97"/>
      <c r="IM9" s="97"/>
      <c r="IN9" s="97"/>
      <c r="IO9" s="97"/>
      <c r="IP9" s="97"/>
      <c r="IQ9" s="97"/>
      <c r="IR9" s="97"/>
      <c r="IS9" s="97"/>
      <c r="IT9" s="97"/>
      <c r="IU9" s="97"/>
      <c r="IV9" s="97"/>
      <c r="IW9" s="97"/>
      <c r="IX9" s="97"/>
      <c r="IY9" s="97"/>
      <c r="IZ9" s="97"/>
      <c r="JA9" s="97"/>
      <c r="JB9" s="97"/>
      <c r="JC9" s="97"/>
      <c r="JD9" s="97"/>
      <c r="JE9" s="97"/>
      <c r="JF9" s="97"/>
      <c r="JG9" s="97"/>
      <c r="JH9" s="97"/>
      <c r="JI9" s="97"/>
      <c r="JJ9" s="97"/>
      <c r="JK9" s="97"/>
      <c r="JL9" s="97"/>
      <c r="JM9" s="97"/>
      <c r="JN9" s="97"/>
      <c r="JO9" s="97"/>
      <c r="JP9" s="97"/>
      <c r="JQ9" s="97"/>
      <c r="JR9" s="97"/>
      <c r="JS9" s="97"/>
      <c r="JT9" s="97"/>
      <c r="JU9" s="97"/>
      <c r="JV9" s="97"/>
      <c r="JW9" s="97"/>
      <c r="JX9" s="97"/>
      <c r="JY9" s="97"/>
      <c r="JZ9" s="97"/>
      <c r="KA9" s="97"/>
      <c r="KB9" s="97"/>
      <c r="KC9" s="97"/>
      <c r="KD9" s="97"/>
      <c r="KE9" s="97"/>
      <c r="KF9" s="97"/>
      <c r="KG9" s="97"/>
      <c r="KH9" s="97"/>
      <c r="KI9" s="97"/>
      <c r="KJ9" s="97"/>
      <c r="KK9" s="97"/>
      <c r="KL9" s="97"/>
      <c r="KM9" s="97"/>
      <c r="KN9" s="97"/>
      <c r="KO9" s="97"/>
      <c r="KP9" s="97"/>
      <c r="KQ9" s="97"/>
      <c r="KR9" s="97"/>
      <c r="KS9" s="97"/>
      <c r="KT9" s="97"/>
      <c r="KU9" s="97"/>
      <c r="KV9" s="97"/>
      <c r="KW9" s="97"/>
      <c r="KX9" s="97"/>
      <c r="KY9" s="97"/>
      <c r="KZ9" s="97"/>
      <c r="LA9" s="97"/>
      <c r="LB9" s="97"/>
      <c r="LC9" s="97"/>
      <c r="LD9" s="97"/>
      <c r="LE9" s="97"/>
      <c r="LF9" s="97"/>
      <c r="LG9" s="97"/>
      <c r="LH9" s="97"/>
      <c r="LI9" s="97"/>
      <c r="LJ9" s="97"/>
      <c r="LK9" s="97"/>
      <c r="LL9" s="97"/>
      <c r="LM9" s="97"/>
      <c r="LN9" s="97"/>
      <c r="LO9" s="97"/>
      <c r="LP9" s="97"/>
      <c r="LQ9" s="97"/>
      <c r="LR9" s="97"/>
      <c r="LS9" s="97"/>
      <c r="LT9" s="97"/>
      <c r="LU9" s="97"/>
      <c r="LV9" s="97"/>
      <c r="LW9" s="97"/>
      <c r="LX9" s="97"/>
      <c r="LY9" s="97"/>
      <c r="LZ9" s="97"/>
      <c r="MA9" s="97"/>
      <c r="MB9" s="97"/>
      <c r="MC9" s="97"/>
      <c r="MD9" s="97"/>
      <c r="ME9" s="97"/>
      <c r="MF9" s="97"/>
      <c r="MG9" s="97"/>
      <c r="MH9" s="97"/>
      <c r="MI9" s="97"/>
      <c r="MJ9" s="97"/>
      <c r="MK9" s="97"/>
      <c r="ML9" s="97"/>
      <c r="MM9" s="97"/>
      <c r="MN9" s="97"/>
      <c r="MO9" s="97"/>
      <c r="MP9" s="97"/>
      <c r="MQ9" s="97"/>
      <c r="MR9" s="97"/>
      <c r="MS9" s="97"/>
      <c r="MT9" s="97"/>
      <c r="MU9" s="97"/>
      <c r="MV9" s="97"/>
      <c r="MW9" s="97"/>
      <c r="MX9" s="97"/>
      <c r="MY9" s="97"/>
      <c r="MZ9" s="97"/>
      <c r="NA9" s="97"/>
      <c r="NB9" s="97"/>
      <c r="NC9" s="97"/>
      <c r="ND9" s="97"/>
      <c r="NE9" s="97"/>
      <c r="NF9" s="97"/>
      <c r="NG9" s="97"/>
      <c r="NH9" s="97"/>
      <c r="NI9" s="97"/>
      <c r="NJ9" s="97"/>
      <c r="NK9" s="97"/>
      <c r="NL9" s="97"/>
      <c r="NM9" s="97"/>
      <c r="NO9" s="212"/>
      <c r="NP9" s="212"/>
      <c r="NQ9" s="212"/>
      <c r="NR9" s="212"/>
      <c r="NS9" s="212"/>
      <c r="NT9" s="212"/>
      <c r="NU9" s="212"/>
      <c r="NV9" s="212"/>
      <c r="NW9" s="212"/>
      <c r="NX9" s="212"/>
      <c r="NY9" s="212"/>
      <c r="NZ9" s="212"/>
      <c r="OA9" s="212"/>
      <c r="OB9" s="213"/>
    </row>
    <row r="10" spans="1:392" s="98" customFormat="1" ht="39.950000000000003" customHeight="1" x14ac:dyDescent="0.3">
      <c r="A10" s="185">
        <v>3</v>
      </c>
      <c r="B10" s="185" t="s">
        <v>53</v>
      </c>
      <c r="C10" s="191" t="s">
        <v>54</v>
      </c>
      <c r="D10" s="187">
        <v>45323</v>
      </c>
      <c r="E10" s="187">
        <v>45657</v>
      </c>
      <c r="F10" s="188">
        <f t="shared" si="348"/>
        <v>335</v>
      </c>
      <c r="G10" s="189">
        <f t="shared" ca="1" si="349"/>
        <v>5.6716417910447764E-2</v>
      </c>
      <c r="H10" s="192">
        <v>0</v>
      </c>
      <c r="I10" s="188" t="str">
        <f t="shared" ca="1" si="350"/>
        <v>Retrasado</v>
      </c>
      <c r="J10" s="186" t="s">
        <v>61</v>
      </c>
      <c r="K10" s="186" t="s">
        <v>62</v>
      </c>
      <c r="L10" s="94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6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  <c r="HT10" s="97"/>
      <c r="HU10" s="97"/>
      <c r="HV10" s="97"/>
      <c r="HW10" s="97"/>
      <c r="HX10" s="97"/>
      <c r="HY10" s="97"/>
      <c r="HZ10" s="97"/>
      <c r="IA10" s="97"/>
      <c r="IB10" s="97"/>
      <c r="IC10" s="97"/>
      <c r="ID10" s="97"/>
      <c r="IE10" s="97"/>
      <c r="IF10" s="97"/>
      <c r="IG10" s="97"/>
      <c r="IH10" s="97"/>
      <c r="II10" s="97"/>
      <c r="IJ10" s="97"/>
      <c r="IK10" s="97"/>
      <c r="IL10" s="97"/>
      <c r="IM10" s="97"/>
      <c r="IN10" s="97"/>
      <c r="IO10" s="97"/>
      <c r="IP10" s="97"/>
      <c r="IQ10" s="97"/>
      <c r="IR10" s="97"/>
      <c r="IS10" s="97"/>
      <c r="IT10" s="97"/>
      <c r="IU10" s="97"/>
      <c r="IV10" s="97"/>
      <c r="IW10" s="97"/>
      <c r="IX10" s="97"/>
      <c r="IY10" s="97"/>
      <c r="IZ10" s="97"/>
      <c r="JA10" s="97"/>
      <c r="JB10" s="97"/>
      <c r="JC10" s="97"/>
      <c r="JD10" s="97"/>
      <c r="JE10" s="97"/>
      <c r="JF10" s="97"/>
      <c r="JG10" s="97"/>
      <c r="JH10" s="97"/>
      <c r="JI10" s="97"/>
      <c r="JJ10" s="97"/>
      <c r="JK10" s="97"/>
      <c r="JL10" s="97"/>
      <c r="JM10" s="97"/>
      <c r="JN10" s="97"/>
      <c r="JO10" s="97"/>
      <c r="JP10" s="97"/>
      <c r="JQ10" s="97"/>
      <c r="JR10" s="97"/>
      <c r="JS10" s="97"/>
      <c r="JT10" s="97"/>
      <c r="JU10" s="97"/>
      <c r="JV10" s="97"/>
      <c r="JW10" s="97"/>
      <c r="JX10" s="97"/>
      <c r="JY10" s="97"/>
      <c r="JZ10" s="97"/>
      <c r="KA10" s="97"/>
      <c r="KB10" s="97"/>
      <c r="KC10" s="97"/>
      <c r="KD10" s="97"/>
      <c r="KE10" s="97"/>
      <c r="KF10" s="97"/>
      <c r="KG10" s="97"/>
      <c r="KH10" s="97"/>
      <c r="KI10" s="97"/>
      <c r="KJ10" s="97"/>
      <c r="KK10" s="97"/>
      <c r="KL10" s="97"/>
      <c r="KM10" s="97"/>
      <c r="KN10" s="97"/>
      <c r="KO10" s="97"/>
      <c r="KP10" s="97"/>
      <c r="KQ10" s="97"/>
      <c r="KR10" s="97"/>
      <c r="KS10" s="97"/>
      <c r="KT10" s="97"/>
      <c r="KU10" s="97"/>
      <c r="KV10" s="97"/>
      <c r="KW10" s="97"/>
      <c r="KX10" s="97"/>
      <c r="KY10" s="97"/>
      <c r="KZ10" s="97"/>
      <c r="LA10" s="97"/>
      <c r="LB10" s="97"/>
      <c r="LC10" s="97"/>
      <c r="LD10" s="97"/>
      <c r="LE10" s="97"/>
      <c r="LF10" s="97"/>
      <c r="LG10" s="97"/>
      <c r="LH10" s="97"/>
      <c r="LI10" s="97"/>
      <c r="LJ10" s="97"/>
      <c r="LK10" s="97"/>
      <c r="LL10" s="97"/>
      <c r="LM10" s="97"/>
      <c r="LN10" s="97"/>
      <c r="LO10" s="97"/>
      <c r="LP10" s="97"/>
      <c r="LQ10" s="97"/>
      <c r="LR10" s="97"/>
      <c r="LS10" s="97"/>
      <c r="LT10" s="97"/>
      <c r="LU10" s="97"/>
      <c r="LV10" s="97"/>
      <c r="LW10" s="97"/>
      <c r="LX10" s="97"/>
      <c r="LY10" s="97"/>
      <c r="LZ10" s="97"/>
      <c r="MA10" s="97"/>
      <c r="MB10" s="97"/>
      <c r="MC10" s="97"/>
      <c r="MD10" s="97"/>
      <c r="ME10" s="97"/>
      <c r="MF10" s="97"/>
      <c r="MG10" s="97"/>
      <c r="MH10" s="97"/>
      <c r="MI10" s="97"/>
      <c r="MJ10" s="97"/>
      <c r="MK10" s="97"/>
      <c r="ML10" s="97"/>
      <c r="MM10" s="97"/>
      <c r="MN10" s="97"/>
      <c r="MO10" s="97"/>
      <c r="MP10" s="97"/>
      <c r="MQ10" s="97"/>
      <c r="MR10" s="97"/>
      <c r="MS10" s="97"/>
      <c r="MT10" s="97"/>
      <c r="MU10" s="97"/>
      <c r="MV10" s="97"/>
      <c r="MW10" s="97"/>
      <c r="MX10" s="97"/>
      <c r="MY10" s="97"/>
      <c r="MZ10" s="97"/>
      <c r="NA10" s="97"/>
      <c r="NB10" s="97"/>
      <c r="NC10" s="97"/>
      <c r="ND10" s="97"/>
      <c r="NE10" s="97"/>
      <c r="NF10" s="97"/>
      <c r="NG10" s="97"/>
      <c r="NH10" s="97"/>
      <c r="NI10" s="97"/>
      <c r="NJ10" s="97"/>
      <c r="NK10" s="97"/>
      <c r="NL10" s="97"/>
      <c r="NM10" s="97"/>
      <c r="NO10" s="212"/>
      <c r="NP10" s="212"/>
      <c r="NQ10" s="212"/>
      <c r="NR10" s="212"/>
      <c r="NS10" s="212"/>
      <c r="NT10" s="212"/>
      <c r="NU10" s="212"/>
      <c r="NV10" s="212"/>
      <c r="NW10" s="212"/>
      <c r="NX10" s="212"/>
      <c r="NY10" s="212"/>
      <c r="NZ10" s="212"/>
      <c r="OA10" s="212"/>
      <c r="OB10" s="213"/>
    </row>
    <row r="11" spans="1:392" s="98" customFormat="1" ht="39.950000000000003" customHeight="1" x14ac:dyDescent="0.3">
      <c r="A11" s="185">
        <v>4</v>
      </c>
      <c r="B11" s="185" t="s">
        <v>55</v>
      </c>
      <c r="C11" s="186" t="s">
        <v>60</v>
      </c>
      <c r="D11" s="187">
        <v>45352</v>
      </c>
      <c r="E11" s="187">
        <v>45657</v>
      </c>
      <c r="F11" s="188">
        <f t="shared" si="348"/>
        <v>306</v>
      </c>
      <c r="G11" s="189">
        <f t="shared" ca="1" si="349"/>
        <v>0</v>
      </c>
      <c r="H11" s="192">
        <v>0</v>
      </c>
      <c r="I11" s="188" t="str">
        <f t="shared" ca="1" si="350"/>
        <v>No iniciado</v>
      </c>
      <c r="J11" s="186" t="s">
        <v>61</v>
      </c>
      <c r="K11" s="186" t="s">
        <v>62</v>
      </c>
      <c r="L11" s="94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6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97"/>
      <c r="GU11" s="97"/>
      <c r="GV11" s="97"/>
      <c r="GW11" s="97"/>
      <c r="GX11" s="97"/>
      <c r="GY11" s="97"/>
      <c r="GZ11" s="97"/>
      <c r="HA11" s="97"/>
      <c r="HB11" s="97"/>
      <c r="HC11" s="97"/>
      <c r="HD11" s="97"/>
      <c r="HE11" s="97"/>
      <c r="HF11" s="97"/>
      <c r="HG11" s="97"/>
      <c r="HH11" s="97"/>
      <c r="HI11" s="97"/>
      <c r="HJ11" s="97"/>
      <c r="HK11" s="97"/>
      <c r="HL11" s="97"/>
      <c r="HM11" s="97"/>
      <c r="HN11" s="97"/>
      <c r="HO11" s="97"/>
      <c r="HP11" s="97"/>
      <c r="HQ11" s="97"/>
      <c r="HR11" s="97"/>
      <c r="HS11" s="97"/>
      <c r="HT11" s="97"/>
      <c r="HU11" s="97"/>
      <c r="HV11" s="97"/>
      <c r="HW11" s="97"/>
      <c r="HX11" s="97"/>
      <c r="HY11" s="97"/>
      <c r="HZ11" s="97"/>
      <c r="IA11" s="97"/>
      <c r="IB11" s="97"/>
      <c r="IC11" s="97"/>
      <c r="ID11" s="97"/>
      <c r="IE11" s="97"/>
      <c r="IF11" s="97"/>
      <c r="IG11" s="97"/>
      <c r="IH11" s="97"/>
      <c r="II11" s="97"/>
      <c r="IJ11" s="97"/>
      <c r="IK11" s="97"/>
      <c r="IL11" s="97"/>
      <c r="IM11" s="97"/>
      <c r="IN11" s="97"/>
      <c r="IO11" s="97"/>
      <c r="IP11" s="97"/>
      <c r="IQ11" s="97"/>
      <c r="IR11" s="97"/>
      <c r="IS11" s="97"/>
      <c r="IT11" s="97"/>
      <c r="IU11" s="97"/>
      <c r="IV11" s="97"/>
      <c r="IW11" s="97"/>
      <c r="IX11" s="97"/>
      <c r="IY11" s="97"/>
      <c r="IZ11" s="97"/>
      <c r="JA11" s="97"/>
      <c r="JB11" s="97"/>
      <c r="JC11" s="97"/>
      <c r="JD11" s="97"/>
      <c r="JE11" s="97"/>
      <c r="JF11" s="97"/>
      <c r="JG11" s="97"/>
      <c r="JH11" s="97"/>
      <c r="JI11" s="97"/>
      <c r="JJ11" s="97"/>
      <c r="JK11" s="97"/>
      <c r="JL11" s="97"/>
      <c r="JM11" s="97"/>
      <c r="JN11" s="97"/>
      <c r="JO11" s="97"/>
      <c r="JP11" s="97"/>
      <c r="JQ11" s="97"/>
      <c r="JR11" s="97"/>
      <c r="JS11" s="97"/>
      <c r="JT11" s="97"/>
      <c r="JU11" s="97"/>
      <c r="JV11" s="97"/>
      <c r="JW11" s="97"/>
      <c r="JX11" s="97"/>
      <c r="JY11" s="97"/>
      <c r="JZ11" s="97"/>
      <c r="KA11" s="97"/>
      <c r="KB11" s="97"/>
      <c r="KC11" s="97"/>
      <c r="KD11" s="97"/>
      <c r="KE11" s="97"/>
      <c r="KF11" s="97"/>
      <c r="KG11" s="97"/>
      <c r="KH11" s="97"/>
      <c r="KI11" s="97"/>
      <c r="KJ11" s="97"/>
      <c r="KK11" s="97"/>
      <c r="KL11" s="97"/>
      <c r="KM11" s="97"/>
      <c r="KN11" s="97"/>
      <c r="KO11" s="97"/>
      <c r="KP11" s="97"/>
      <c r="KQ11" s="97"/>
      <c r="KR11" s="97"/>
      <c r="KS11" s="97"/>
      <c r="KT11" s="97"/>
      <c r="KU11" s="97"/>
      <c r="KV11" s="97"/>
      <c r="KW11" s="97"/>
      <c r="KX11" s="97"/>
      <c r="KY11" s="97"/>
      <c r="KZ11" s="97"/>
      <c r="LA11" s="97"/>
      <c r="LB11" s="97"/>
      <c r="LC11" s="97"/>
      <c r="LD11" s="97"/>
      <c r="LE11" s="97"/>
      <c r="LF11" s="97"/>
      <c r="LG11" s="97"/>
      <c r="LH11" s="97"/>
      <c r="LI11" s="97"/>
      <c r="LJ11" s="97"/>
      <c r="LK11" s="97"/>
      <c r="LL11" s="97"/>
      <c r="LM11" s="97"/>
      <c r="LN11" s="97"/>
      <c r="LO11" s="97"/>
      <c r="LP11" s="97"/>
      <c r="LQ11" s="97"/>
      <c r="LR11" s="97"/>
      <c r="LS11" s="97"/>
      <c r="LT11" s="97"/>
      <c r="LU11" s="97"/>
      <c r="LV11" s="97"/>
      <c r="LW11" s="97"/>
      <c r="LX11" s="97"/>
      <c r="LY11" s="97"/>
      <c r="LZ11" s="97"/>
      <c r="MA11" s="97"/>
      <c r="MB11" s="97"/>
      <c r="MC11" s="97"/>
      <c r="MD11" s="97"/>
      <c r="ME11" s="97"/>
      <c r="MF11" s="97"/>
      <c r="MG11" s="97"/>
      <c r="MH11" s="97"/>
      <c r="MI11" s="97"/>
      <c r="MJ11" s="97"/>
      <c r="MK11" s="97"/>
      <c r="ML11" s="97"/>
      <c r="MM11" s="97"/>
      <c r="MN11" s="97"/>
      <c r="MO11" s="97"/>
      <c r="MP11" s="97"/>
      <c r="MQ11" s="97"/>
      <c r="MR11" s="97"/>
      <c r="MS11" s="97"/>
      <c r="MT11" s="97"/>
      <c r="MU11" s="97"/>
      <c r="MV11" s="97"/>
      <c r="MW11" s="97"/>
      <c r="MX11" s="97"/>
      <c r="MY11" s="97"/>
      <c r="MZ11" s="97"/>
      <c r="NA11" s="97"/>
      <c r="NB11" s="97"/>
      <c r="NC11" s="97"/>
      <c r="ND11" s="97"/>
      <c r="NE11" s="97"/>
      <c r="NF11" s="97"/>
      <c r="NG11" s="97"/>
      <c r="NH11" s="97"/>
      <c r="NI11" s="97"/>
      <c r="NJ11" s="97"/>
      <c r="NK11" s="97"/>
      <c r="NL11" s="97"/>
      <c r="NM11" s="97"/>
      <c r="NO11" s="214"/>
      <c r="NP11" s="214"/>
      <c r="NQ11" s="214"/>
      <c r="NR11" s="214"/>
      <c r="NS11" s="214"/>
      <c r="NT11" s="214"/>
      <c r="NU11" s="214"/>
      <c r="NV11" s="214"/>
      <c r="NW11" s="214"/>
      <c r="NX11" s="214"/>
      <c r="NY11" s="214"/>
      <c r="NZ11" s="214"/>
      <c r="OA11" s="214"/>
      <c r="OB11" s="215"/>
    </row>
    <row r="12" spans="1:392" s="98" customFormat="1" ht="39.950000000000003" customHeight="1" x14ac:dyDescent="0.3">
      <c r="A12" s="185">
        <v>5</v>
      </c>
      <c r="B12" s="185" t="s">
        <v>56</v>
      </c>
      <c r="C12" s="186" t="s">
        <v>58</v>
      </c>
      <c r="D12" s="187">
        <v>45323</v>
      </c>
      <c r="E12" s="187">
        <v>45717</v>
      </c>
      <c r="F12" s="188">
        <f t="shared" si="348"/>
        <v>395</v>
      </c>
      <c r="G12" s="189">
        <f t="shared" ca="1" si="349"/>
        <v>4.810126582278481E-2</v>
      </c>
      <c r="H12" s="192">
        <v>0</v>
      </c>
      <c r="I12" s="188" t="str">
        <f t="shared" ca="1" si="350"/>
        <v>Retrasado</v>
      </c>
      <c r="J12" s="186" t="s">
        <v>61</v>
      </c>
      <c r="K12" s="186" t="s">
        <v>62</v>
      </c>
      <c r="L12" s="94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6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  <c r="HT12" s="97"/>
      <c r="HU12" s="97"/>
      <c r="HV12" s="97"/>
      <c r="HW12" s="97"/>
      <c r="HX12" s="97"/>
      <c r="HY12" s="97"/>
      <c r="HZ12" s="97"/>
      <c r="IA12" s="97"/>
      <c r="IB12" s="97"/>
      <c r="IC12" s="97"/>
      <c r="ID12" s="97"/>
      <c r="IE12" s="97"/>
      <c r="IF12" s="97"/>
      <c r="IG12" s="97"/>
      <c r="IH12" s="97"/>
      <c r="II12" s="97"/>
      <c r="IJ12" s="97"/>
      <c r="IK12" s="97"/>
      <c r="IL12" s="97"/>
      <c r="IM12" s="97"/>
      <c r="IN12" s="97"/>
      <c r="IO12" s="97"/>
      <c r="IP12" s="97"/>
      <c r="IQ12" s="97"/>
      <c r="IR12" s="97"/>
      <c r="IS12" s="97"/>
      <c r="IT12" s="97"/>
      <c r="IU12" s="97"/>
      <c r="IV12" s="97"/>
      <c r="IW12" s="97"/>
      <c r="IX12" s="97"/>
      <c r="IY12" s="97"/>
      <c r="IZ12" s="97"/>
      <c r="JA12" s="97"/>
      <c r="JB12" s="97"/>
      <c r="JC12" s="97"/>
      <c r="JD12" s="97"/>
      <c r="JE12" s="97"/>
      <c r="JF12" s="97"/>
      <c r="JG12" s="97"/>
      <c r="JH12" s="97"/>
      <c r="JI12" s="97"/>
      <c r="JJ12" s="97"/>
      <c r="JK12" s="97"/>
      <c r="JL12" s="97"/>
      <c r="JM12" s="97"/>
      <c r="JN12" s="97"/>
      <c r="JO12" s="97"/>
      <c r="JP12" s="97"/>
      <c r="JQ12" s="97"/>
      <c r="JR12" s="97"/>
      <c r="JS12" s="97"/>
      <c r="JT12" s="97"/>
      <c r="JU12" s="97"/>
      <c r="JV12" s="97"/>
      <c r="JW12" s="97"/>
      <c r="JX12" s="97"/>
      <c r="JY12" s="97"/>
      <c r="JZ12" s="97"/>
      <c r="KA12" s="97"/>
      <c r="KB12" s="97"/>
      <c r="KC12" s="97"/>
      <c r="KD12" s="97"/>
      <c r="KE12" s="97"/>
      <c r="KF12" s="97"/>
      <c r="KG12" s="97"/>
      <c r="KH12" s="97"/>
      <c r="KI12" s="97"/>
      <c r="KJ12" s="97"/>
      <c r="KK12" s="97"/>
      <c r="KL12" s="97"/>
      <c r="KM12" s="97"/>
      <c r="KN12" s="97"/>
      <c r="KO12" s="97"/>
      <c r="KP12" s="97"/>
      <c r="KQ12" s="97"/>
      <c r="KR12" s="97"/>
      <c r="KS12" s="97"/>
      <c r="KT12" s="97"/>
      <c r="KU12" s="97"/>
      <c r="KV12" s="97"/>
      <c r="KW12" s="97"/>
      <c r="KX12" s="97"/>
      <c r="KY12" s="97"/>
      <c r="KZ12" s="97"/>
      <c r="LA12" s="97"/>
      <c r="LB12" s="97"/>
      <c r="LC12" s="97"/>
      <c r="LD12" s="97"/>
      <c r="LE12" s="97"/>
      <c r="LF12" s="97"/>
      <c r="LG12" s="97"/>
      <c r="LH12" s="97"/>
      <c r="LI12" s="97"/>
      <c r="LJ12" s="97"/>
      <c r="LK12" s="97"/>
      <c r="LL12" s="97"/>
      <c r="LM12" s="97"/>
      <c r="LN12" s="97"/>
      <c r="LO12" s="97"/>
      <c r="LP12" s="97"/>
      <c r="LQ12" s="97"/>
      <c r="LR12" s="97"/>
      <c r="LS12" s="97"/>
      <c r="LT12" s="97"/>
      <c r="LU12" s="97"/>
      <c r="LV12" s="97"/>
      <c r="LW12" s="97"/>
      <c r="LX12" s="97"/>
      <c r="LY12" s="97"/>
      <c r="LZ12" s="97"/>
      <c r="MA12" s="97"/>
      <c r="MB12" s="97"/>
      <c r="MC12" s="97"/>
      <c r="MD12" s="97"/>
      <c r="ME12" s="97"/>
      <c r="MF12" s="97"/>
      <c r="MG12" s="97"/>
      <c r="MH12" s="97"/>
      <c r="MI12" s="97"/>
      <c r="MJ12" s="97"/>
      <c r="MK12" s="97"/>
      <c r="ML12" s="97"/>
      <c r="MM12" s="97"/>
      <c r="MN12" s="97"/>
      <c r="MO12" s="97"/>
      <c r="MP12" s="97"/>
      <c r="MQ12" s="97"/>
      <c r="MR12" s="97"/>
      <c r="MS12" s="97"/>
      <c r="MT12" s="97"/>
      <c r="MU12" s="97"/>
      <c r="MV12" s="97"/>
      <c r="MW12" s="97"/>
      <c r="MX12" s="97"/>
      <c r="MY12" s="97"/>
      <c r="MZ12" s="97"/>
      <c r="NA12" s="97"/>
      <c r="NB12" s="97"/>
      <c r="NC12" s="97"/>
      <c r="ND12" s="97"/>
      <c r="NE12" s="97"/>
      <c r="NF12" s="97"/>
      <c r="NG12" s="97"/>
      <c r="NH12" s="97"/>
      <c r="NI12" s="97"/>
      <c r="NJ12" s="97"/>
      <c r="NK12" s="97"/>
      <c r="NL12" s="97"/>
      <c r="NM12" s="97"/>
      <c r="NO12" s="212"/>
      <c r="NP12" s="212"/>
      <c r="NQ12" s="212"/>
      <c r="NR12" s="212"/>
      <c r="NS12" s="212"/>
      <c r="NT12" s="212"/>
      <c r="NU12" s="212"/>
      <c r="NV12" s="212"/>
      <c r="NW12" s="212"/>
      <c r="NX12" s="212"/>
      <c r="NY12" s="212"/>
      <c r="NZ12" s="212"/>
      <c r="OA12" s="212"/>
      <c r="OB12" s="213"/>
    </row>
    <row r="13" spans="1:392" s="98" customFormat="1" ht="39.950000000000003" customHeight="1" x14ac:dyDescent="0.3">
      <c r="A13" s="185">
        <v>6</v>
      </c>
      <c r="B13" s="185" t="s">
        <v>57</v>
      </c>
      <c r="C13" s="186" t="s">
        <v>59</v>
      </c>
      <c r="D13" s="187">
        <v>45505</v>
      </c>
      <c r="E13" s="187">
        <v>45901</v>
      </c>
      <c r="F13" s="188">
        <f t="shared" si="348"/>
        <v>397</v>
      </c>
      <c r="G13" s="189">
        <f t="shared" ca="1" si="349"/>
        <v>0</v>
      </c>
      <c r="H13" s="192">
        <v>0</v>
      </c>
      <c r="I13" s="188" t="str">
        <f t="shared" ca="1" si="350"/>
        <v>No iniciado</v>
      </c>
      <c r="J13" s="186" t="s">
        <v>61</v>
      </c>
      <c r="K13" s="186" t="s">
        <v>62</v>
      </c>
      <c r="L13" s="94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6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97"/>
      <c r="DU13" s="97"/>
      <c r="DV13" s="97"/>
      <c r="DW13" s="97"/>
      <c r="DX13" s="97"/>
      <c r="DY13" s="97"/>
      <c r="DZ13" s="97"/>
      <c r="EA13" s="97"/>
      <c r="EB13" s="97"/>
      <c r="EC13" s="97"/>
      <c r="ED13" s="97"/>
      <c r="EE13" s="97"/>
      <c r="EF13" s="97"/>
      <c r="EG13" s="97"/>
      <c r="EH13" s="97"/>
      <c r="EI13" s="97"/>
      <c r="EJ13" s="97"/>
      <c r="EK13" s="97"/>
      <c r="EL13" s="97"/>
      <c r="EM13" s="97"/>
      <c r="EN13" s="97"/>
      <c r="EO13" s="97"/>
      <c r="EP13" s="97"/>
      <c r="EQ13" s="97"/>
      <c r="ER13" s="97"/>
      <c r="ES13" s="97"/>
      <c r="ET13" s="97"/>
      <c r="EU13" s="97"/>
      <c r="EV13" s="97"/>
      <c r="EW13" s="97"/>
      <c r="EX13" s="97"/>
      <c r="EY13" s="97"/>
      <c r="EZ13" s="97"/>
      <c r="FA13" s="97"/>
      <c r="FB13" s="97"/>
      <c r="FC13" s="97"/>
      <c r="FD13" s="97"/>
      <c r="FE13" s="97"/>
      <c r="FF13" s="97"/>
      <c r="FG13" s="97"/>
      <c r="FH13" s="97"/>
      <c r="FI13" s="97"/>
      <c r="FJ13" s="97"/>
      <c r="FK13" s="97"/>
      <c r="FL13" s="97"/>
      <c r="FM13" s="97"/>
      <c r="FN13" s="97"/>
      <c r="FO13" s="97"/>
      <c r="FP13" s="97"/>
      <c r="FQ13" s="97"/>
      <c r="FR13" s="97"/>
      <c r="FS13" s="97"/>
      <c r="FT13" s="97"/>
      <c r="FU13" s="97"/>
      <c r="FV13" s="97"/>
      <c r="FW13" s="97"/>
      <c r="FX13" s="97"/>
      <c r="FY13" s="97"/>
      <c r="FZ13" s="97"/>
      <c r="GA13" s="97"/>
      <c r="GB13" s="97"/>
      <c r="GC13" s="97"/>
      <c r="GD13" s="97"/>
      <c r="GE13" s="97"/>
      <c r="GF13" s="97"/>
      <c r="GG13" s="97"/>
      <c r="GH13" s="97"/>
      <c r="GI13" s="97"/>
      <c r="GJ13" s="97"/>
      <c r="GK13" s="97"/>
      <c r="GL13" s="97"/>
      <c r="GM13" s="97"/>
      <c r="GN13" s="97"/>
      <c r="GO13" s="97"/>
      <c r="GP13" s="97"/>
      <c r="GQ13" s="97"/>
      <c r="GR13" s="97"/>
      <c r="GS13" s="97"/>
      <c r="GT13" s="97"/>
      <c r="GU13" s="97"/>
      <c r="GV13" s="97"/>
      <c r="GW13" s="97"/>
      <c r="GX13" s="97"/>
      <c r="GY13" s="97"/>
      <c r="GZ13" s="97"/>
      <c r="HA13" s="97"/>
      <c r="HB13" s="97"/>
      <c r="HC13" s="97"/>
      <c r="HD13" s="97"/>
      <c r="HE13" s="97"/>
      <c r="HF13" s="97"/>
      <c r="HG13" s="97"/>
      <c r="HH13" s="97"/>
      <c r="HI13" s="97"/>
      <c r="HJ13" s="97"/>
      <c r="HK13" s="97"/>
      <c r="HL13" s="97"/>
      <c r="HM13" s="97"/>
      <c r="HN13" s="97"/>
      <c r="HO13" s="97"/>
      <c r="HP13" s="97"/>
      <c r="HQ13" s="97"/>
      <c r="HR13" s="97"/>
      <c r="HS13" s="97"/>
      <c r="HT13" s="97"/>
      <c r="HU13" s="97"/>
      <c r="HV13" s="97"/>
      <c r="HW13" s="97"/>
      <c r="HX13" s="97"/>
      <c r="HY13" s="97"/>
      <c r="HZ13" s="97"/>
      <c r="IA13" s="97"/>
      <c r="IB13" s="97"/>
      <c r="IC13" s="97"/>
      <c r="ID13" s="97"/>
      <c r="IE13" s="97"/>
      <c r="IF13" s="97"/>
      <c r="IG13" s="97"/>
      <c r="IH13" s="97"/>
      <c r="II13" s="97"/>
      <c r="IJ13" s="97"/>
      <c r="IK13" s="97"/>
      <c r="IL13" s="97"/>
      <c r="IM13" s="97"/>
      <c r="IN13" s="97"/>
      <c r="IO13" s="97"/>
      <c r="IP13" s="97"/>
      <c r="IQ13" s="97"/>
      <c r="IR13" s="97"/>
      <c r="IS13" s="97"/>
      <c r="IT13" s="97"/>
      <c r="IU13" s="97"/>
      <c r="IV13" s="97"/>
      <c r="IW13" s="97"/>
      <c r="IX13" s="97"/>
      <c r="IY13" s="97"/>
      <c r="IZ13" s="97"/>
      <c r="JA13" s="97"/>
      <c r="JB13" s="97"/>
      <c r="JC13" s="97"/>
      <c r="JD13" s="97"/>
      <c r="JE13" s="97"/>
      <c r="JF13" s="97"/>
      <c r="JG13" s="97"/>
      <c r="JH13" s="97"/>
      <c r="JI13" s="97"/>
      <c r="JJ13" s="97"/>
      <c r="JK13" s="97"/>
      <c r="JL13" s="97"/>
      <c r="JM13" s="97"/>
      <c r="JN13" s="97"/>
      <c r="JO13" s="97"/>
      <c r="JP13" s="97"/>
      <c r="JQ13" s="97"/>
      <c r="JR13" s="97"/>
      <c r="JS13" s="97"/>
      <c r="JT13" s="97"/>
      <c r="JU13" s="97"/>
      <c r="JV13" s="97"/>
      <c r="JW13" s="97"/>
      <c r="JX13" s="97"/>
      <c r="JY13" s="97"/>
      <c r="JZ13" s="97"/>
      <c r="KA13" s="97"/>
      <c r="KB13" s="97"/>
      <c r="KC13" s="97"/>
      <c r="KD13" s="97"/>
      <c r="KE13" s="97"/>
      <c r="KF13" s="97"/>
      <c r="KG13" s="97"/>
      <c r="KH13" s="97"/>
      <c r="KI13" s="97"/>
      <c r="KJ13" s="97"/>
      <c r="KK13" s="97"/>
      <c r="KL13" s="97"/>
      <c r="KM13" s="97"/>
      <c r="KN13" s="97"/>
      <c r="KO13" s="97"/>
      <c r="KP13" s="97"/>
      <c r="KQ13" s="97"/>
      <c r="KR13" s="97"/>
      <c r="KS13" s="97"/>
      <c r="KT13" s="97"/>
      <c r="KU13" s="97"/>
      <c r="KV13" s="97"/>
      <c r="KW13" s="97"/>
      <c r="KX13" s="97"/>
      <c r="KY13" s="97"/>
      <c r="KZ13" s="97"/>
      <c r="LA13" s="97"/>
      <c r="LB13" s="97"/>
      <c r="LC13" s="97"/>
      <c r="LD13" s="97"/>
      <c r="LE13" s="97"/>
      <c r="LF13" s="97"/>
      <c r="LG13" s="97"/>
      <c r="LH13" s="97"/>
      <c r="LI13" s="97"/>
      <c r="LJ13" s="97"/>
      <c r="LK13" s="97"/>
      <c r="LL13" s="97"/>
      <c r="LM13" s="97"/>
      <c r="LN13" s="97"/>
      <c r="LO13" s="97"/>
      <c r="LP13" s="97"/>
      <c r="LQ13" s="97"/>
      <c r="LR13" s="97"/>
      <c r="LS13" s="97"/>
      <c r="LT13" s="97"/>
      <c r="LU13" s="97"/>
      <c r="LV13" s="97"/>
      <c r="LW13" s="97"/>
      <c r="LX13" s="97"/>
      <c r="LY13" s="97"/>
      <c r="LZ13" s="97"/>
      <c r="MA13" s="97"/>
      <c r="MB13" s="97"/>
      <c r="MC13" s="97"/>
      <c r="MD13" s="97"/>
      <c r="ME13" s="97"/>
      <c r="MF13" s="97"/>
      <c r="MG13" s="97"/>
      <c r="MH13" s="97"/>
      <c r="MI13" s="97"/>
      <c r="MJ13" s="97"/>
      <c r="MK13" s="97"/>
      <c r="ML13" s="97"/>
      <c r="MM13" s="97"/>
      <c r="MN13" s="97"/>
      <c r="MO13" s="97"/>
      <c r="MP13" s="97"/>
      <c r="MQ13" s="97"/>
      <c r="MR13" s="97"/>
      <c r="MS13" s="97"/>
      <c r="MT13" s="97"/>
      <c r="MU13" s="97"/>
      <c r="MV13" s="97"/>
      <c r="MW13" s="97"/>
      <c r="MX13" s="97"/>
      <c r="MY13" s="97"/>
      <c r="MZ13" s="97"/>
      <c r="NA13" s="97"/>
      <c r="NB13" s="97"/>
      <c r="NC13" s="97"/>
      <c r="ND13" s="97"/>
      <c r="NE13" s="97"/>
      <c r="NF13" s="97"/>
      <c r="NG13" s="97"/>
      <c r="NH13" s="97"/>
      <c r="NI13" s="97"/>
      <c r="NJ13" s="97"/>
      <c r="NK13" s="97"/>
      <c r="NL13" s="97"/>
      <c r="NM13" s="97"/>
      <c r="NO13" s="212"/>
      <c r="NP13" s="212"/>
      <c r="NQ13" s="212"/>
      <c r="NR13" s="212"/>
      <c r="NS13" s="212"/>
      <c r="NT13" s="212"/>
      <c r="NU13" s="212"/>
      <c r="NV13" s="212"/>
      <c r="NW13" s="212"/>
      <c r="NX13" s="212"/>
      <c r="NY13" s="212"/>
      <c r="NZ13" s="212"/>
      <c r="OA13" s="212"/>
      <c r="OB13" s="213"/>
    </row>
    <row r="14" spans="1:392" s="98" customFormat="1" ht="39.950000000000003" customHeight="1" x14ac:dyDescent="0.3">
      <c r="A14" s="177"/>
      <c r="B14" s="178"/>
      <c r="C14" s="179"/>
      <c r="D14" s="180"/>
      <c r="E14" s="181"/>
      <c r="F14" s="68" t="str">
        <f t="shared" si="348"/>
        <v/>
      </c>
      <c r="G14" s="75" t="str">
        <f t="shared" ca="1" si="349"/>
        <v/>
      </c>
      <c r="H14" s="182"/>
      <c r="I14" s="68" t="str">
        <f t="shared" ca="1" si="350"/>
        <v/>
      </c>
      <c r="J14" s="183"/>
      <c r="K14" s="184"/>
      <c r="L14" s="94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6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  <c r="FK14" s="97"/>
      <c r="FL14" s="97"/>
      <c r="FM14" s="97"/>
      <c r="FN14" s="97"/>
      <c r="FO14" s="97"/>
      <c r="FP14" s="97"/>
      <c r="FQ14" s="97"/>
      <c r="FR14" s="97"/>
      <c r="FS14" s="97"/>
      <c r="FT14" s="97"/>
      <c r="FU14" s="97"/>
      <c r="FV14" s="97"/>
      <c r="FW14" s="97"/>
      <c r="FX14" s="97"/>
      <c r="FY14" s="97"/>
      <c r="FZ14" s="97"/>
      <c r="GA14" s="97"/>
      <c r="GB14" s="97"/>
      <c r="GC14" s="97"/>
      <c r="GD14" s="97"/>
      <c r="GE14" s="97"/>
      <c r="GF14" s="97"/>
      <c r="GG14" s="97"/>
      <c r="GH14" s="97"/>
      <c r="GI14" s="97"/>
      <c r="GJ14" s="97"/>
      <c r="GK14" s="97"/>
      <c r="GL14" s="97"/>
      <c r="GM14" s="97"/>
      <c r="GN14" s="97"/>
      <c r="GO14" s="97"/>
      <c r="GP14" s="97"/>
      <c r="GQ14" s="97"/>
      <c r="GR14" s="97"/>
      <c r="GS14" s="97"/>
      <c r="GT14" s="97"/>
      <c r="GU14" s="97"/>
      <c r="GV14" s="97"/>
      <c r="GW14" s="97"/>
      <c r="GX14" s="97"/>
      <c r="GY14" s="97"/>
      <c r="GZ14" s="97"/>
      <c r="HA14" s="97"/>
      <c r="HB14" s="97"/>
      <c r="HC14" s="97"/>
      <c r="HD14" s="97"/>
      <c r="HE14" s="97"/>
      <c r="HF14" s="97"/>
      <c r="HG14" s="97"/>
      <c r="HH14" s="97"/>
      <c r="HI14" s="97"/>
      <c r="HJ14" s="97"/>
      <c r="HK14" s="97"/>
      <c r="HL14" s="97"/>
      <c r="HM14" s="97"/>
      <c r="HN14" s="97"/>
      <c r="HO14" s="97"/>
      <c r="HP14" s="97"/>
      <c r="HQ14" s="97"/>
      <c r="HR14" s="97"/>
      <c r="HS14" s="97"/>
      <c r="HT14" s="97"/>
      <c r="HU14" s="97"/>
      <c r="HV14" s="97"/>
      <c r="HW14" s="97"/>
      <c r="HX14" s="97"/>
      <c r="HY14" s="97"/>
      <c r="HZ14" s="97"/>
      <c r="IA14" s="97"/>
      <c r="IB14" s="97"/>
      <c r="IC14" s="97"/>
      <c r="ID14" s="97"/>
      <c r="IE14" s="97"/>
      <c r="IF14" s="97"/>
      <c r="IG14" s="97"/>
      <c r="IH14" s="97"/>
      <c r="II14" s="97"/>
      <c r="IJ14" s="97"/>
      <c r="IK14" s="97"/>
      <c r="IL14" s="97"/>
      <c r="IM14" s="97"/>
      <c r="IN14" s="97"/>
      <c r="IO14" s="97"/>
      <c r="IP14" s="97"/>
      <c r="IQ14" s="97"/>
      <c r="IR14" s="97"/>
      <c r="IS14" s="97"/>
      <c r="IT14" s="97"/>
      <c r="IU14" s="97"/>
      <c r="IV14" s="97"/>
      <c r="IW14" s="97"/>
      <c r="IX14" s="97"/>
      <c r="IY14" s="97"/>
      <c r="IZ14" s="97"/>
      <c r="JA14" s="97"/>
      <c r="JB14" s="97"/>
      <c r="JC14" s="97"/>
      <c r="JD14" s="97"/>
      <c r="JE14" s="97"/>
      <c r="JF14" s="97"/>
      <c r="JG14" s="97"/>
      <c r="JH14" s="97"/>
      <c r="JI14" s="97"/>
      <c r="JJ14" s="97"/>
      <c r="JK14" s="97"/>
      <c r="JL14" s="97"/>
      <c r="JM14" s="97"/>
      <c r="JN14" s="97"/>
      <c r="JO14" s="97"/>
      <c r="JP14" s="97"/>
      <c r="JQ14" s="97"/>
      <c r="JR14" s="97"/>
      <c r="JS14" s="97"/>
      <c r="JT14" s="97"/>
      <c r="JU14" s="97"/>
      <c r="JV14" s="97"/>
      <c r="JW14" s="97"/>
      <c r="JX14" s="97"/>
      <c r="JY14" s="97"/>
      <c r="JZ14" s="97"/>
      <c r="KA14" s="97"/>
      <c r="KB14" s="97"/>
      <c r="KC14" s="97"/>
      <c r="KD14" s="97"/>
      <c r="KE14" s="97"/>
      <c r="KF14" s="97"/>
      <c r="KG14" s="97"/>
      <c r="KH14" s="97"/>
      <c r="KI14" s="97"/>
      <c r="KJ14" s="97"/>
      <c r="KK14" s="97"/>
      <c r="KL14" s="97"/>
      <c r="KM14" s="97"/>
      <c r="KN14" s="97"/>
      <c r="KO14" s="97"/>
      <c r="KP14" s="97"/>
      <c r="KQ14" s="97"/>
      <c r="KR14" s="97"/>
      <c r="KS14" s="97"/>
      <c r="KT14" s="97"/>
      <c r="KU14" s="97"/>
      <c r="KV14" s="97"/>
      <c r="KW14" s="97"/>
      <c r="KX14" s="97"/>
      <c r="KY14" s="97"/>
      <c r="KZ14" s="97"/>
      <c r="LA14" s="97"/>
      <c r="LB14" s="97"/>
      <c r="LC14" s="97"/>
      <c r="LD14" s="97"/>
      <c r="LE14" s="97"/>
      <c r="LF14" s="97"/>
      <c r="LG14" s="97"/>
      <c r="LH14" s="97"/>
      <c r="LI14" s="97"/>
      <c r="LJ14" s="97"/>
      <c r="LK14" s="97"/>
      <c r="LL14" s="97"/>
      <c r="LM14" s="97"/>
      <c r="LN14" s="97"/>
      <c r="LO14" s="97"/>
      <c r="LP14" s="97"/>
      <c r="LQ14" s="97"/>
      <c r="LR14" s="97"/>
      <c r="LS14" s="97"/>
      <c r="LT14" s="97"/>
      <c r="LU14" s="97"/>
      <c r="LV14" s="97"/>
      <c r="LW14" s="97"/>
      <c r="LX14" s="97"/>
      <c r="LY14" s="97"/>
      <c r="LZ14" s="97"/>
      <c r="MA14" s="97"/>
      <c r="MB14" s="97"/>
      <c r="MC14" s="97"/>
      <c r="MD14" s="97"/>
      <c r="ME14" s="97"/>
      <c r="MF14" s="97"/>
      <c r="MG14" s="97"/>
      <c r="MH14" s="97"/>
      <c r="MI14" s="97"/>
      <c r="MJ14" s="97"/>
      <c r="MK14" s="97"/>
      <c r="ML14" s="97"/>
      <c r="MM14" s="97"/>
      <c r="MN14" s="97"/>
      <c r="MO14" s="97"/>
      <c r="MP14" s="97"/>
      <c r="MQ14" s="97"/>
      <c r="MR14" s="97"/>
      <c r="MS14" s="97"/>
      <c r="MT14" s="97"/>
      <c r="MU14" s="97"/>
      <c r="MV14" s="97"/>
      <c r="MW14" s="97"/>
      <c r="MX14" s="97"/>
      <c r="MY14" s="97"/>
      <c r="MZ14" s="97"/>
      <c r="NA14" s="97"/>
      <c r="NB14" s="97"/>
      <c r="NC14" s="97"/>
      <c r="ND14" s="97"/>
      <c r="NE14" s="97"/>
      <c r="NF14" s="97"/>
      <c r="NG14" s="97"/>
      <c r="NH14" s="97"/>
      <c r="NI14" s="97"/>
      <c r="NJ14" s="97"/>
      <c r="NK14" s="97"/>
      <c r="NL14" s="97"/>
      <c r="NM14" s="97"/>
      <c r="NO14" s="212"/>
      <c r="NP14" s="212"/>
      <c r="NQ14" s="212"/>
      <c r="NR14" s="212"/>
      <c r="NS14" s="212"/>
      <c r="NT14" s="212"/>
      <c r="NU14" s="212"/>
      <c r="NV14" s="212"/>
      <c r="NW14" s="212"/>
      <c r="NX14" s="212"/>
      <c r="NY14" s="212"/>
      <c r="NZ14" s="212"/>
      <c r="OA14" s="212"/>
      <c r="OB14" s="213"/>
    </row>
    <row r="15" spans="1:392" s="98" customFormat="1" ht="39.950000000000003" customHeight="1" x14ac:dyDescent="0.3">
      <c r="A15" s="111"/>
      <c r="B15" s="115"/>
      <c r="C15" s="116"/>
      <c r="D15" s="112"/>
      <c r="E15" s="113"/>
      <c r="F15" s="69" t="str">
        <f t="shared" si="348"/>
        <v/>
      </c>
      <c r="G15" s="75" t="str">
        <f t="shared" ca="1" si="349"/>
        <v/>
      </c>
      <c r="H15" s="66"/>
      <c r="I15" s="68" t="str">
        <f t="shared" ca="1" si="350"/>
        <v/>
      </c>
      <c r="J15" s="76"/>
      <c r="K15" s="67"/>
      <c r="L15" s="94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6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7"/>
      <c r="DT15" s="97"/>
      <c r="DU15" s="97"/>
      <c r="DV15" s="97"/>
      <c r="DW15" s="97"/>
      <c r="DX15" s="97"/>
      <c r="DY15" s="97"/>
      <c r="DZ15" s="97"/>
      <c r="EA15" s="97"/>
      <c r="EB15" s="97"/>
      <c r="EC15" s="97"/>
      <c r="ED15" s="97"/>
      <c r="EE15" s="97"/>
      <c r="EF15" s="97"/>
      <c r="EG15" s="97"/>
      <c r="EH15" s="97"/>
      <c r="EI15" s="97"/>
      <c r="EJ15" s="97"/>
      <c r="EK15" s="97"/>
      <c r="EL15" s="97"/>
      <c r="EM15" s="97"/>
      <c r="EN15" s="97"/>
      <c r="EO15" s="97"/>
      <c r="EP15" s="97"/>
      <c r="EQ15" s="97"/>
      <c r="ER15" s="97"/>
      <c r="ES15" s="97"/>
      <c r="ET15" s="97"/>
      <c r="EU15" s="97"/>
      <c r="EV15" s="97"/>
      <c r="EW15" s="97"/>
      <c r="EX15" s="97"/>
      <c r="EY15" s="97"/>
      <c r="EZ15" s="97"/>
      <c r="FA15" s="97"/>
      <c r="FB15" s="97"/>
      <c r="FC15" s="97"/>
      <c r="FD15" s="97"/>
      <c r="FE15" s="97"/>
      <c r="FF15" s="97"/>
      <c r="FG15" s="97"/>
      <c r="FH15" s="97"/>
      <c r="FI15" s="97"/>
      <c r="FJ15" s="97"/>
      <c r="FK15" s="97"/>
      <c r="FL15" s="97"/>
      <c r="FM15" s="97"/>
      <c r="FN15" s="97"/>
      <c r="FO15" s="97"/>
      <c r="FP15" s="97"/>
      <c r="FQ15" s="97"/>
      <c r="FR15" s="97"/>
      <c r="FS15" s="97"/>
      <c r="FT15" s="97"/>
      <c r="FU15" s="97"/>
      <c r="FV15" s="97"/>
      <c r="FW15" s="97"/>
      <c r="FX15" s="97"/>
      <c r="FY15" s="97"/>
      <c r="FZ15" s="97"/>
      <c r="GA15" s="97"/>
      <c r="GB15" s="97"/>
      <c r="GC15" s="97"/>
      <c r="GD15" s="97"/>
      <c r="GE15" s="97"/>
      <c r="GF15" s="97"/>
      <c r="GG15" s="97"/>
      <c r="GH15" s="97"/>
      <c r="GI15" s="97"/>
      <c r="GJ15" s="97"/>
      <c r="GK15" s="97"/>
      <c r="GL15" s="97"/>
      <c r="GM15" s="97"/>
      <c r="GN15" s="97"/>
      <c r="GO15" s="97"/>
      <c r="GP15" s="97"/>
      <c r="GQ15" s="97"/>
      <c r="GR15" s="97"/>
      <c r="GS15" s="97"/>
      <c r="GT15" s="97"/>
      <c r="GU15" s="97"/>
      <c r="GV15" s="97"/>
      <c r="GW15" s="97"/>
      <c r="GX15" s="97"/>
      <c r="GY15" s="97"/>
      <c r="GZ15" s="97"/>
      <c r="HA15" s="97"/>
      <c r="HB15" s="97"/>
      <c r="HC15" s="97"/>
      <c r="HD15" s="97"/>
      <c r="HE15" s="97"/>
      <c r="HF15" s="97"/>
      <c r="HG15" s="97"/>
      <c r="HH15" s="97"/>
      <c r="HI15" s="97"/>
      <c r="HJ15" s="97"/>
      <c r="HK15" s="97"/>
      <c r="HL15" s="97"/>
      <c r="HM15" s="97"/>
      <c r="HN15" s="97"/>
      <c r="HO15" s="97"/>
      <c r="HP15" s="97"/>
      <c r="HQ15" s="97"/>
      <c r="HR15" s="97"/>
      <c r="HS15" s="97"/>
      <c r="HT15" s="97"/>
      <c r="HU15" s="97"/>
      <c r="HV15" s="97"/>
      <c r="HW15" s="97"/>
      <c r="HX15" s="97"/>
      <c r="HY15" s="97"/>
      <c r="HZ15" s="97"/>
      <c r="IA15" s="97"/>
      <c r="IB15" s="97"/>
      <c r="IC15" s="97"/>
      <c r="ID15" s="97"/>
      <c r="IE15" s="97"/>
      <c r="IF15" s="97"/>
      <c r="IG15" s="97"/>
      <c r="IH15" s="97"/>
      <c r="II15" s="97"/>
      <c r="IJ15" s="97"/>
      <c r="IK15" s="97"/>
      <c r="IL15" s="97"/>
      <c r="IM15" s="97"/>
      <c r="IN15" s="97"/>
      <c r="IO15" s="97"/>
      <c r="IP15" s="97"/>
      <c r="IQ15" s="97"/>
      <c r="IR15" s="97"/>
      <c r="IS15" s="97"/>
      <c r="IT15" s="97"/>
      <c r="IU15" s="97"/>
      <c r="IV15" s="97"/>
      <c r="IW15" s="97"/>
      <c r="IX15" s="97"/>
      <c r="IY15" s="97"/>
      <c r="IZ15" s="97"/>
      <c r="JA15" s="97"/>
      <c r="JB15" s="97"/>
      <c r="JC15" s="97"/>
      <c r="JD15" s="97"/>
      <c r="JE15" s="97"/>
      <c r="JF15" s="97"/>
      <c r="JG15" s="97"/>
      <c r="JH15" s="97"/>
      <c r="JI15" s="97"/>
      <c r="JJ15" s="97"/>
      <c r="JK15" s="97"/>
      <c r="JL15" s="97"/>
      <c r="JM15" s="97"/>
      <c r="JN15" s="97"/>
      <c r="JO15" s="97"/>
      <c r="JP15" s="97"/>
      <c r="JQ15" s="97"/>
      <c r="JR15" s="97"/>
      <c r="JS15" s="97"/>
      <c r="JT15" s="97"/>
      <c r="JU15" s="97"/>
      <c r="JV15" s="97"/>
      <c r="JW15" s="97"/>
      <c r="JX15" s="97"/>
      <c r="JY15" s="97"/>
      <c r="JZ15" s="97"/>
      <c r="KA15" s="97"/>
      <c r="KB15" s="97"/>
      <c r="KC15" s="97"/>
      <c r="KD15" s="97"/>
      <c r="KE15" s="97"/>
      <c r="KF15" s="97"/>
      <c r="KG15" s="97"/>
      <c r="KH15" s="97"/>
      <c r="KI15" s="97"/>
      <c r="KJ15" s="97"/>
      <c r="KK15" s="97"/>
      <c r="KL15" s="97"/>
      <c r="KM15" s="97"/>
      <c r="KN15" s="97"/>
      <c r="KO15" s="97"/>
      <c r="KP15" s="97"/>
      <c r="KQ15" s="97"/>
      <c r="KR15" s="97"/>
      <c r="KS15" s="97"/>
      <c r="KT15" s="97"/>
      <c r="KU15" s="97"/>
      <c r="KV15" s="97"/>
      <c r="KW15" s="97"/>
      <c r="KX15" s="97"/>
      <c r="KY15" s="97"/>
      <c r="KZ15" s="97"/>
      <c r="LA15" s="97"/>
      <c r="LB15" s="97"/>
      <c r="LC15" s="97"/>
      <c r="LD15" s="97"/>
      <c r="LE15" s="97"/>
      <c r="LF15" s="97"/>
      <c r="LG15" s="97"/>
      <c r="LH15" s="97"/>
      <c r="LI15" s="97"/>
      <c r="LJ15" s="97"/>
      <c r="LK15" s="97"/>
      <c r="LL15" s="97"/>
      <c r="LM15" s="97"/>
      <c r="LN15" s="97"/>
      <c r="LO15" s="97"/>
      <c r="LP15" s="97"/>
      <c r="LQ15" s="97"/>
      <c r="LR15" s="97"/>
      <c r="LS15" s="97"/>
      <c r="LT15" s="97"/>
      <c r="LU15" s="97"/>
      <c r="LV15" s="97"/>
      <c r="LW15" s="97"/>
      <c r="LX15" s="97"/>
      <c r="LY15" s="97"/>
      <c r="LZ15" s="97"/>
      <c r="MA15" s="97"/>
      <c r="MB15" s="97"/>
      <c r="MC15" s="97"/>
      <c r="MD15" s="97"/>
      <c r="ME15" s="97"/>
      <c r="MF15" s="97"/>
      <c r="MG15" s="97"/>
      <c r="MH15" s="97"/>
      <c r="MI15" s="97"/>
      <c r="MJ15" s="97"/>
      <c r="MK15" s="97"/>
      <c r="ML15" s="97"/>
      <c r="MM15" s="97"/>
      <c r="MN15" s="97"/>
      <c r="MO15" s="97"/>
      <c r="MP15" s="97"/>
      <c r="MQ15" s="97"/>
      <c r="MR15" s="97"/>
      <c r="MS15" s="97"/>
      <c r="MT15" s="97"/>
      <c r="MU15" s="97"/>
      <c r="MV15" s="97"/>
      <c r="MW15" s="97"/>
      <c r="MX15" s="97"/>
      <c r="MY15" s="97"/>
      <c r="MZ15" s="97"/>
      <c r="NA15" s="97"/>
      <c r="NB15" s="97"/>
      <c r="NC15" s="97"/>
      <c r="ND15" s="97"/>
      <c r="NE15" s="97"/>
      <c r="NF15" s="97"/>
      <c r="NG15" s="97"/>
      <c r="NH15" s="97"/>
      <c r="NI15" s="97"/>
      <c r="NJ15" s="97"/>
      <c r="NK15" s="97"/>
      <c r="NL15" s="97"/>
      <c r="NM15" s="97"/>
      <c r="NN15" s="212"/>
      <c r="NO15" s="212"/>
      <c r="NP15" s="212"/>
      <c r="NQ15" s="212"/>
      <c r="NR15" s="212"/>
      <c r="NS15" s="212"/>
      <c r="NT15" s="212"/>
      <c r="NU15" s="212"/>
      <c r="NV15" s="212"/>
      <c r="NW15" s="212"/>
      <c r="NX15" s="212"/>
      <c r="NY15" s="212"/>
      <c r="NZ15" s="212"/>
      <c r="OA15" s="212"/>
      <c r="OB15" s="124"/>
    </row>
    <row r="16" spans="1:392" s="98" customFormat="1" ht="39.950000000000003" customHeight="1" x14ac:dyDescent="0.3">
      <c r="A16" s="111"/>
      <c r="B16" s="115"/>
      <c r="C16" s="116"/>
      <c r="D16" s="112"/>
      <c r="E16" s="113"/>
      <c r="F16" s="69" t="str">
        <f t="shared" ref="F16" si="351">IF(D16="","",E16-D16+1)</f>
        <v/>
      </c>
      <c r="G16" s="75" t="str">
        <f t="shared" ca="1" si="349"/>
        <v/>
      </c>
      <c r="H16" s="66"/>
      <c r="I16" s="68" t="str">
        <f t="shared" ca="1" si="350"/>
        <v/>
      </c>
      <c r="J16" s="76"/>
      <c r="K16" s="67"/>
      <c r="L16" s="94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6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97"/>
      <c r="DR16" s="97"/>
      <c r="DS16" s="97"/>
      <c r="DT16" s="97"/>
      <c r="DU16" s="97"/>
      <c r="DV16" s="97"/>
      <c r="DW16" s="97"/>
      <c r="DX16" s="97"/>
      <c r="DY16" s="97"/>
      <c r="DZ16" s="97"/>
      <c r="EA16" s="97"/>
      <c r="EB16" s="97"/>
      <c r="EC16" s="97"/>
      <c r="ED16" s="97"/>
      <c r="EE16" s="97"/>
      <c r="EF16" s="97"/>
      <c r="EG16" s="97"/>
      <c r="EH16" s="97"/>
      <c r="EI16" s="97"/>
      <c r="EJ16" s="97"/>
      <c r="EK16" s="97"/>
      <c r="EL16" s="97"/>
      <c r="EM16" s="97"/>
      <c r="EN16" s="97"/>
      <c r="EO16" s="97"/>
      <c r="EP16" s="97"/>
      <c r="EQ16" s="97"/>
      <c r="ER16" s="97"/>
      <c r="ES16" s="97"/>
      <c r="ET16" s="97"/>
      <c r="EU16" s="97"/>
      <c r="EV16" s="97"/>
      <c r="EW16" s="97"/>
      <c r="EX16" s="97"/>
      <c r="EY16" s="97"/>
      <c r="EZ16" s="97"/>
      <c r="FA16" s="97"/>
      <c r="FB16" s="97"/>
      <c r="FC16" s="97"/>
      <c r="FD16" s="97"/>
      <c r="FE16" s="97"/>
      <c r="FF16" s="97"/>
      <c r="FG16" s="97"/>
      <c r="FH16" s="97"/>
      <c r="FI16" s="97"/>
      <c r="FJ16" s="97"/>
      <c r="FK16" s="97"/>
      <c r="FL16" s="97"/>
      <c r="FM16" s="97"/>
      <c r="FN16" s="97"/>
      <c r="FO16" s="97"/>
      <c r="FP16" s="97"/>
      <c r="FQ16" s="97"/>
      <c r="FR16" s="97"/>
      <c r="FS16" s="97"/>
      <c r="FT16" s="97"/>
      <c r="FU16" s="97"/>
      <c r="FV16" s="97"/>
      <c r="FW16" s="97"/>
      <c r="FX16" s="97"/>
      <c r="FY16" s="97"/>
      <c r="FZ16" s="97"/>
      <c r="GA16" s="97"/>
      <c r="GB16" s="97"/>
      <c r="GC16" s="97"/>
      <c r="GD16" s="97"/>
      <c r="GE16" s="97"/>
      <c r="GF16" s="97"/>
      <c r="GG16" s="97"/>
      <c r="GH16" s="97"/>
      <c r="GI16" s="97"/>
      <c r="GJ16" s="97"/>
      <c r="GK16" s="97"/>
      <c r="GL16" s="97"/>
      <c r="GM16" s="97"/>
      <c r="GN16" s="97"/>
      <c r="GO16" s="97"/>
      <c r="GP16" s="97"/>
      <c r="GQ16" s="97"/>
      <c r="GR16" s="97"/>
      <c r="GS16" s="97"/>
      <c r="GT16" s="97"/>
      <c r="GU16" s="97"/>
      <c r="GV16" s="97"/>
      <c r="GW16" s="97"/>
      <c r="GX16" s="97"/>
      <c r="GY16" s="97"/>
      <c r="GZ16" s="97"/>
      <c r="HA16" s="97"/>
      <c r="HB16" s="97"/>
      <c r="HC16" s="97"/>
      <c r="HD16" s="97"/>
      <c r="HE16" s="97"/>
      <c r="HF16" s="97"/>
      <c r="HG16" s="97"/>
      <c r="HH16" s="97"/>
      <c r="HI16" s="97"/>
      <c r="HJ16" s="97"/>
      <c r="HK16" s="97"/>
      <c r="HL16" s="97"/>
      <c r="HM16" s="97"/>
      <c r="HN16" s="97"/>
      <c r="HO16" s="97"/>
      <c r="HP16" s="97"/>
      <c r="HQ16" s="97"/>
      <c r="HR16" s="97"/>
      <c r="HS16" s="97"/>
      <c r="HT16" s="97"/>
      <c r="HU16" s="97"/>
      <c r="HV16" s="97"/>
      <c r="HW16" s="97"/>
      <c r="HX16" s="97"/>
      <c r="HY16" s="97"/>
      <c r="HZ16" s="97"/>
      <c r="IA16" s="97"/>
      <c r="IB16" s="97"/>
      <c r="IC16" s="97"/>
      <c r="ID16" s="97"/>
      <c r="IE16" s="97"/>
      <c r="IF16" s="97"/>
      <c r="IG16" s="97"/>
      <c r="IH16" s="97"/>
      <c r="II16" s="97"/>
      <c r="IJ16" s="97"/>
      <c r="IK16" s="97"/>
      <c r="IL16" s="97"/>
      <c r="IM16" s="97"/>
      <c r="IN16" s="97"/>
      <c r="IO16" s="97"/>
      <c r="IP16" s="97"/>
      <c r="IQ16" s="97"/>
      <c r="IR16" s="97"/>
      <c r="IS16" s="97"/>
      <c r="IT16" s="97"/>
      <c r="IU16" s="97"/>
      <c r="IV16" s="97"/>
      <c r="IW16" s="97"/>
      <c r="IX16" s="97"/>
      <c r="IY16" s="97"/>
      <c r="IZ16" s="97"/>
      <c r="JA16" s="97"/>
      <c r="JB16" s="97"/>
      <c r="JC16" s="97"/>
      <c r="JD16" s="97"/>
      <c r="JE16" s="97"/>
      <c r="JF16" s="97"/>
      <c r="JG16" s="97"/>
      <c r="JH16" s="97"/>
      <c r="JI16" s="97"/>
      <c r="JJ16" s="97"/>
      <c r="JK16" s="97"/>
      <c r="JL16" s="97"/>
      <c r="JM16" s="97"/>
      <c r="JN16" s="97"/>
      <c r="JO16" s="97"/>
      <c r="JP16" s="97"/>
      <c r="JQ16" s="97"/>
      <c r="JR16" s="97"/>
      <c r="JS16" s="97"/>
      <c r="JT16" s="97"/>
      <c r="JU16" s="97"/>
      <c r="JV16" s="97"/>
      <c r="JW16" s="97"/>
      <c r="JX16" s="97"/>
      <c r="JY16" s="97"/>
      <c r="JZ16" s="97"/>
      <c r="KA16" s="97"/>
      <c r="KB16" s="97"/>
      <c r="KC16" s="97"/>
      <c r="KD16" s="97"/>
      <c r="KE16" s="97"/>
      <c r="KF16" s="97"/>
      <c r="KG16" s="97"/>
      <c r="KH16" s="97"/>
      <c r="KI16" s="97"/>
      <c r="KJ16" s="97"/>
      <c r="KK16" s="97"/>
      <c r="KL16" s="97"/>
      <c r="KM16" s="97"/>
      <c r="KN16" s="97"/>
      <c r="KO16" s="97"/>
      <c r="KP16" s="97"/>
      <c r="KQ16" s="97"/>
      <c r="KR16" s="97"/>
      <c r="KS16" s="97"/>
      <c r="KT16" s="97"/>
      <c r="KU16" s="97"/>
      <c r="KV16" s="97"/>
      <c r="KW16" s="97"/>
      <c r="KX16" s="97"/>
      <c r="KY16" s="97"/>
      <c r="KZ16" s="97"/>
      <c r="LA16" s="97"/>
      <c r="LB16" s="97"/>
      <c r="LC16" s="97"/>
      <c r="LD16" s="97"/>
      <c r="LE16" s="97"/>
      <c r="LF16" s="97"/>
      <c r="LG16" s="97"/>
      <c r="LH16" s="97"/>
      <c r="LI16" s="97"/>
      <c r="LJ16" s="97"/>
      <c r="LK16" s="97"/>
      <c r="LL16" s="97"/>
      <c r="LM16" s="97"/>
      <c r="LN16" s="97"/>
      <c r="LO16" s="97"/>
      <c r="LP16" s="97"/>
      <c r="LQ16" s="97"/>
      <c r="LR16" s="97"/>
      <c r="LS16" s="97"/>
      <c r="LT16" s="97"/>
      <c r="LU16" s="97"/>
      <c r="LV16" s="97"/>
      <c r="LW16" s="97"/>
      <c r="LX16" s="97"/>
      <c r="LY16" s="97"/>
      <c r="LZ16" s="97"/>
      <c r="MA16" s="97"/>
      <c r="MB16" s="97"/>
      <c r="MC16" s="97"/>
      <c r="MD16" s="97"/>
      <c r="ME16" s="97"/>
      <c r="MF16" s="97"/>
      <c r="MG16" s="97"/>
      <c r="MH16" s="97"/>
      <c r="MI16" s="97"/>
      <c r="MJ16" s="97"/>
      <c r="MK16" s="97"/>
      <c r="ML16" s="97"/>
      <c r="MM16" s="97"/>
      <c r="MN16" s="97"/>
      <c r="MO16" s="97"/>
      <c r="MP16" s="97"/>
      <c r="MQ16" s="97"/>
      <c r="MR16" s="97"/>
      <c r="MS16" s="97"/>
      <c r="MT16" s="97"/>
      <c r="MU16" s="97"/>
      <c r="MV16" s="97"/>
      <c r="MW16" s="97"/>
      <c r="MX16" s="97"/>
      <c r="MY16" s="97"/>
      <c r="MZ16" s="97"/>
      <c r="NA16" s="97"/>
      <c r="NB16" s="97"/>
      <c r="NC16" s="97"/>
      <c r="ND16" s="97"/>
      <c r="NE16" s="97"/>
      <c r="NF16" s="97"/>
      <c r="NG16" s="97"/>
      <c r="NH16" s="97"/>
      <c r="NI16" s="97"/>
      <c r="NJ16" s="97"/>
      <c r="NK16" s="97"/>
      <c r="NL16" s="97"/>
      <c r="NM16" s="97"/>
      <c r="NN16" s="212"/>
      <c r="NO16" s="212"/>
      <c r="NP16" s="212"/>
      <c r="NQ16" s="212"/>
      <c r="NR16" s="212"/>
      <c r="NS16" s="212"/>
      <c r="NT16" s="212"/>
      <c r="NU16" s="212"/>
      <c r="NV16" s="212"/>
      <c r="NW16" s="212"/>
      <c r="NX16" s="212"/>
      <c r="NY16" s="212"/>
      <c r="NZ16" s="212"/>
      <c r="OA16" s="212"/>
      <c r="OB16" s="124"/>
    </row>
    <row r="17" spans="1:392" s="98" customFormat="1" ht="39.950000000000003" customHeight="1" x14ac:dyDescent="0.3">
      <c r="A17" s="111"/>
      <c r="B17" s="115"/>
      <c r="C17" s="116"/>
      <c r="D17" s="112"/>
      <c r="E17" s="113"/>
      <c r="F17" s="69" t="str">
        <f t="shared" ref="F17:F34" si="352">IF(D17="","",E17-D17+1)</f>
        <v/>
      </c>
      <c r="G17" s="75" t="str">
        <f t="shared" ca="1" si="349"/>
        <v/>
      </c>
      <c r="H17" s="66"/>
      <c r="I17" s="68" t="str">
        <f t="shared" ca="1" si="350"/>
        <v/>
      </c>
      <c r="J17" s="76"/>
      <c r="K17" s="67"/>
      <c r="L17" s="94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6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  <c r="CP17" s="97"/>
      <c r="CQ17" s="97"/>
      <c r="CR17" s="97"/>
      <c r="CS17" s="97"/>
      <c r="CT17" s="97"/>
      <c r="CU17" s="97"/>
      <c r="CV17" s="97"/>
      <c r="CW17" s="97"/>
      <c r="CX17" s="97"/>
      <c r="CY17" s="97"/>
      <c r="CZ17" s="97"/>
      <c r="DA17" s="97"/>
      <c r="DB17" s="97"/>
      <c r="DC17" s="97"/>
      <c r="DD17" s="97"/>
      <c r="DE17" s="97"/>
      <c r="DF17" s="97"/>
      <c r="DG17" s="97"/>
      <c r="DH17" s="97"/>
      <c r="DI17" s="97"/>
      <c r="DJ17" s="97"/>
      <c r="DK17" s="97"/>
      <c r="DL17" s="97"/>
      <c r="DM17" s="97"/>
      <c r="DN17" s="97"/>
      <c r="DO17" s="97"/>
      <c r="DP17" s="97"/>
      <c r="DQ17" s="97"/>
      <c r="DR17" s="97"/>
      <c r="DS17" s="97"/>
      <c r="DT17" s="97"/>
      <c r="DU17" s="97"/>
      <c r="DV17" s="97"/>
      <c r="DW17" s="97"/>
      <c r="DX17" s="97"/>
      <c r="DY17" s="97"/>
      <c r="DZ17" s="97"/>
      <c r="EA17" s="97"/>
      <c r="EB17" s="97"/>
      <c r="EC17" s="97"/>
      <c r="ED17" s="97"/>
      <c r="EE17" s="97"/>
      <c r="EF17" s="97"/>
      <c r="EG17" s="97"/>
      <c r="EH17" s="97"/>
      <c r="EI17" s="97"/>
      <c r="EJ17" s="97"/>
      <c r="EK17" s="97"/>
      <c r="EL17" s="97"/>
      <c r="EM17" s="97"/>
      <c r="EN17" s="97"/>
      <c r="EO17" s="97"/>
      <c r="EP17" s="97"/>
      <c r="EQ17" s="97"/>
      <c r="ER17" s="97"/>
      <c r="ES17" s="97"/>
      <c r="ET17" s="97"/>
      <c r="EU17" s="97"/>
      <c r="EV17" s="97"/>
      <c r="EW17" s="97"/>
      <c r="EX17" s="97"/>
      <c r="EY17" s="97"/>
      <c r="EZ17" s="97"/>
      <c r="FA17" s="97"/>
      <c r="FB17" s="97"/>
      <c r="FC17" s="97"/>
      <c r="FD17" s="97"/>
      <c r="FE17" s="97"/>
      <c r="FF17" s="97"/>
      <c r="FG17" s="97"/>
      <c r="FH17" s="97"/>
      <c r="FI17" s="97"/>
      <c r="FJ17" s="97"/>
      <c r="FK17" s="97"/>
      <c r="FL17" s="97"/>
      <c r="FM17" s="97"/>
      <c r="FN17" s="97"/>
      <c r="FO17" s="97"/>
      <c r="FP17" s="97"/>
      <c r="FQ17" s="97"/>
      <c r="FR17" s="97"/>
      <c r="FS17" s="97"/>
      <c r="FT17" s="97"/>
      <c r="FU17" s="97"/>
      <c r="FV17" s="97"/>
      <c r="FW17" s="97"/>
      <c r="FX17" s="97"/>
      <c r="FY17" s="97"/>
      <c r="FZ17" s="97"/>
      <c r="GA17" s="97"/>
      <c r="GB17" s="97"/>
      <c r="GC17" s="97"/>
      <c r="GD17" s="97"/>
      <c r="GE17" s="97"/>
      <c r="GF17" s="97"/>
      <c r="GG17" s="97"/>
      <c r="GH17" s="97"/>
      <c r="GI17" s="97"/>
      <c r="GJ17" s="97"/>
      <c r="GK17" s="97"/>
      <c r="GL17" s="97"/>
      <c r="GM17" s="97"/>
      <c r="GN17" s="97"/>
      <c r="GO17" s="97"/>
      <c r="GP17" s="97"/>
      <c r="GQ17" s="97"/>
      <c r="GR17" s="97"/>
      <c r="GS17" s="97"/>
      <c r="GT17" s="97"/>
      <c r="GU17" s="97"/>
      <c r="GV17" s="97"/>
      <c r="GW17" s="97"/>
      <c r="GX17" s="97"/>
      <c r="GY17" s="97"/>
      <c r="GZ17" s="97"/>
      <c r="HA17" s="97"/>
      <c r="HB17" s="97"/>
      <c r="HC17" s="97"/>
      <c r="HD17" s="97"/>
      <c r="HE17" s="97"/>
      <c r="HF17" s="97"/>
      <c r="HG17" s="97"/>
      <c r="HH17" s="97"/>
      <c r="HI17" s="97"/>
      <c r="HJ17" s="97"/>
      <c r="HK17" s="97"/>
      <c r="HL17" s="97"/>
      <c r="HM17" s="97"/>
      <c r="HN17" s="97"/>
      <c r="HO17" s="97"/>
      <c r="HP17" s="97"/>
      <c r="HQ17" s="97"/>
      <c r="HR17" s="97"/>
      <c r="HS17" s="97"/>
      <c r="HT17" s="97"/>
      <c r="HU17" s="97"/>
      <c r="HV17" s="97"/>
      <c r="HW17" s="97"/>
      <c r="HX17" s="97"/>
      <c r="HY17" s="97"/>
      <c r="HZ17" s="97"/>
      <c r="IA17" s="97"/>
      <c r="IB17" s="97"/>
      <c r="IC17" s="97"/>
      <c r="ID17" s="97"/>
      <c r="IE17" s="97"/>
      <c r="IF17" s="97"/>
      <c r="IG17" s="97"/>
      <c r="IH17" s="97"/>
      <c r="II17" s="97"/>
      <c r="IJ17" s="97"/>
      <c r="IK17" s="97"/>
      <c r="IL17" s="97"/>
      <c r="IM17" s="97"/>
      <c r="IN17" s="97"/>
      <c r="IO17" s="97"/>
      <c r="IP17" s="97"/>
      <c r="IQ17" s="97"/>
      <c r="IR17" s="97"/>
      <c r="IS17" s="97"/>
      <c r="IT17" s="97"/>
      <c r="IU17" s="97"/>
      <c r="IV17" s="97"/>
      <c r="IW17" s="97"/>
      <c r="IX17" s="97"/>
      <c r="IY17" s="97"/>
      <c r="IZ17" s="97"/>
      <c r="JA17" s="97"/>
      <c r="JB17" s="97"/>
      <c r="JC17" s="97"/>
      <c r="JD17" s="97"/>
      <c r="JE17" s="97"/>
      <c r="JF17" s="97"/>
      <c r="JG17" s="97"/>
      <c r="JH17" s="97"/>
      <c r="JI17" s="97"/>
      <c r="JJ17" s="97"/>
      <c r="JK17" s="97"/>
      <c r="JL17" s="97"/>
      <c r="JM17" s="97"/>
      <c r="JN17" s="97"/>
      <c r="JO17" s="97"/>
      <c r="JP17" s="97"/>
      <c r="JQ17" s="97"/>
      <c r="JR17" s="97"/>
      <c r="JS17" s="97"/>
      <c r="JT17" s="97"/>
      <c r="JU17" s="97"/>
      <c r="JV17" s="97"/>
      <c r="JW17" s="97"/>
      <c r="JX17" s="97"/>
      <c r="JY17" s="97"/>
      <c r="JZ17" s="97"/>
      <c r="KA17" s="97"/>
      <c r="KB17" s="97"/>
      <c r="KC17" s="97"/>
      <c r="KD17" s="97"/>
      <c r="KE17" s="97"/>
      <c r="KF17" s="97"/>
      <c r="KG17" s="97"/>
      <c r="KH17" s="97"/>
      <c r="KI17" s="97"/>
      <c r="KJ17" s="97"/>
      <c r="KK17" s="97"/>
      <c r="KL17" s="97"/>
      <c r="KM17" s="97"/>
      <c r="KN17" s="97"/>
      <c r="KO17" s="97"/>
      <c r="KP17" s="97"/>
      <c r="KQ17" s="97"/>
      <c r="KR17" s="97"/>
      <c r="KS17" s="97"/>
      <c r="KT17" s="97"/>
      <c r="KU17" s="97"/>
      <c r="KV17" s="97"/>
      <c r="KW17" s="97"/>
      <c r="KX17" s="97"/>
      <c r="KY17" s="97"/>
      <c r="KZ17" s="97"/>
      <c r="LA17" s="97"/>
      <c r="LB17" s="97"/>
      <c r="LC17" s="97"/>
      <c r="LD17" s="97"/>
      <c r="LE17" s="97"/>
      <c r="LF17" s="97"/>
      <c r="LG17" s="97"/>
      <c r="LH17" s="97"/>
      <c r="LI17" s="97"/>
      <c r="LJ17" s="97"/>
      <c r="LK17" s="97"/>
      <c r="LL17" s="97"/>
      <c r="LM17" s="97"/>
      <c r="LN17" s="97"/>
      <c r="LO17" s="97"/>
      <c r="LP17" s="97"/>
      <c r="LQ17" s="97"/>
      <c r="LR17" s="97"/>
      <c r="LS17" s="97"/>
      <c r="LT17" s="97"/>
      <c r="LU17" s="97"/>
      <c r="LV17" s="97"/>
      <c r="LW17" s="97"/>
      <c r="LX17" s="97"/>
      <c r="LY17" s="97"/>
      <c r="LZ17" s="97"/>
      <c r="MA17" s="97"/>
      <c r="MB17" s="97"/>
      <c r="MC17" s="97"/>
      <c r="MD17" s="97"/>
      <c r="ME17" s="97"/>
      <c r="MF17" s="97"/>
      <c r="MG17" s="97"/>
      <c r="MH17" s="97"/>
      <c r="MI17" s="97"/>
      <c r="MJ17" s="97"/>
      <c r="MK17" s="97"/>
      <c r="ML17" s="97"/>
      <c r="MM17" s="97"/>
      <c r="MN17" s="97"/>
      <c r="MO17" s="97"/>
      <c r="MP17" s="97"/>
      <c r="MQ17" s="97"/>
      <c r="MR17" s="97"/>
      <c r="MS17" s="97"/>
      <c r="MT17" s="97"/>
      <c r="MU17" s="97"/>
      <c r="MV17" s="97"/>
      <c r="MW17" s="97"/>
      <c r="MX17" s="97"/>
      <c r="MY17" s="97"/>
      <c r="MZ17" s="97"/>
      <c r="NA17" s="97"/>
      <c r="NB17" s="97"/>
      <c r="NC17" s="97"/>
      <c r="ND17" s="97"/>
      <c r="NE17" s="97"/>
      <c r="NF17" s="97"/>
      <c r="NG17" s="97"/>
      <c r="NH17" s="97"/>
      <c r="NI17" s="97"/>
      <c r="NJ17" s="97"/>
      <c r="NK17" s="97"/>
      <c r="NL17" s="97"/>
      <c r="NM17" s="97"/>
      <c r="NN17" s="212"/>
      <c r="NO17" s="212"/>
      <c r="NP17" s="212"/>
      <c r="NQ17" s="212"/>
      <c r="NR17" s="212"/>
      <c r="NS17" s="212"/>
      <c r="NT17" s="212"/>
      <c r="NU17" s="212"/>
      <c r="NV17" s="212"/>
      <c r="NW17" s="212"/>
      <c r="NX17" s="212"/>
      <c r="NY17" s="212"/>
      <c r="NZ17" s="212"/>
      <c r="OA17" s="212"/>
      <c r="OB17" s="124"/>
    </row>
    <row r="18" spans="1:392" s="99" customFormat="1" ht="39.950000000000003" customHeight="1" x14ac:dyDescent="0.3">
      <c r="A18" s="111"/>
      <c r="B18" s="115"/>
      <c r="C18" s="116"/>
      <c r="D18" s="112"/>
      <c r="E18" s="113"/>
      <c r="F18" s="69" t="str">
        <f t="shared" si="352"/>
        <v/>
      </c>
      <c r="G18" s="75" t="str">
        <f t="shared" ca="1" si="349"/>
        <v/>
      </c>
      <c r="H18" s="66"/>
      <c r="I18" s="68" t="str">
        <f t="shared" ca="1" si="350"/>
        <v/>
      </c>
      <c r="J18" s="76"/>
      <c r="K18" s="67"/>
      <c r="L18" s="94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6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97"/>
      <c r="DP18" s="97"/>
      <c r="DQ18" s="97"/>
      <c r="DR18" s="97"/>
      <c r="DS18" s="97"/>
      <c r="DT18" s="97"/>
      <c r="DU18" s="97"/>
      <c r="DV18" s="97"/>
      <c r="DW18" s="97"/>
      <c r="DX18" s="97"/>
      <c r="DY18" s="97"/>
      <c r="DZ18" s="97"/>
      <c r="EA18" s="97"/>
      <c r="EB18" s="97"/>
      <c r="EC18" s="97"/>
      <c r="ED18" s="97"/>
      <c r="EE18" s="97"/>
      <c r="EF18" s="97"/>
      <c r="EG18" s="97"/>
      <c r="EH18" s="97"/>
      <c r="EI18" s="97"/>
      <c r="EJ18" s="97"/>
      <c r="EK18" s="97"/>
      <c r="EL18" s="97"/>
      <c r="EM18" s="97"/>
      <c r="EN18" s="97"/>
      <c r="EO18" s="97"/>
      <c r="EP18" s="97"/>
      <c r="EQ18" s="97"/>
      <c r="ER18" s="97"/>
      <c r="ES18" s="97"/>
      <c r="ET18" s="97"/>
      <c r="EU18" s="97"/>
      <c r="EV18" s="97"/>
      <c r="EW18" s="97"/>
      <c r="EX18" s="97"/>
      <c r="EY18" s="97"/>
      <c r="EZ18" s="97"/>
      <c r="FA18" s="97"/>
      <c r="FB18" s="97"/>
      <c r="FC18" s="97"/>
      <c r="FD18" s="97"/>
      <c r="FE18" s="97"/>
      <c r="FF18" s="97"/>
      <c r="FG18" s="97"/>
      <c r="FH18" s="97"/>
      <c r="FI18" s="97"/>
      <c r="FJ18" s="97"/>
      <c r="FK18" s="97"/>
      <c r="FL18" s="97"/>
      <c r="FM18" s="97"/>
      <c r="FN18" s="97"/>
      <c r="FO18" s="97"/>
      <c r="FP18" s="97"/>
      <c r="FQ18" s="97"/>
      <c r="FR18" s="97"/>
      <c r="FS18" s="97"/>
      <c r="FT18" s="97"/>
      <c r="FU18" s="97"/>
      <c r="FV18" s="97"/>
      <c r="FW18" s="97"/>
      <c r="FX18" s="97"/>
      <c r="FY18" s="97"/>
      <c r="FZ18" s="97"/>
      <c r="GA18" s="97"/>
      <c r="GB18" s="97"/>
      <c r="GC18" s="97"/>
      <c r="GD18" s="97"/>
      <c r="GE18" s="97"/>
      <c r="GF18" s="97"/>
      <c r="GG18" s="97"/>
      <c r="GH18" s="97"/>
      <c r="GI18" s="97"/>
      <c r="GJ18" s="97"/>
      <c r="GK18" s="97"/>
      <c r="GL18" s="97"/>
      <c r="GM18" s="97"/>
      <c r="GN18" s="97"/>
      <c r="GO18" s="97"/>
      <c r="GP18" s="97"/>
      <c r="GQ18" s="97"/>
      <c r="GR18" s="97"/>
      <c r="GS18" s="97"/>
      <c r="GT18" s="97"/>
      <c r="GU18" s="97"/>
      <c r="GV18" s="97"/>
      <c r="GW18" s="97"/>
      <c r="GX18" s="97"/>
      <c r="GY18" s="97"/>
      <c r="GZ18" s="97"/>
      <c r="HA18" s="97"/>
      <c r="HB18" s="97"/>
      <c r="HC18" s="97"/>
      <c r="HD18" s="97"/>
      <c r="HE18" s="97"/>
      <c r="HF18" s="97"/>
      <c r="HG18" s="97"/>
      <c r="HH18" s="97"/>
      <c r="HI18" s="97"/>
      <c r="HJ18" s="97"/>
      <c r="HK18" s="97"/>
      <c r="HL18" s="97"/>
      <c r="HM18" s="97"/>
      <c r="HN18" s="97"/>
      <c r="HO18" s="97"/>
      <c r="HP18" s="97"/>
      <c r="HQ18" s="97"/>
      <c r="HR18" s="97"/>
      <c r="HS18" s="97"/>
      <c r="HT18" s="97"/>
      <c r="HU18" s="97"/>
      <c r="HV18" s="97"/>
      <c r="HW18" s="97"/>
      <c r="HX18" s="97"/>
      <c r="HY18" s="97"/>
      <c r="HZ18" s="97"/>
      <c r="IA18" s="97"/>
      <c r="IB18" s="97"/>
      <c r="IC18" s="97"/>
      <c r="ID18" s="97"/>
      <c r="IE18" s="97"/>
      <c r="IF18" s="97"/>
      <c r="IG18" s="97"/>
      <c r="IH18" s="97"/>
      <c r="II18" s="97"/>
      <c r="IJ18" s="97"/>
      <c r="IK18" s="97"/>
      <c r="IL18" s="97"/>
      <c r="IM18" s="97"/>
      <c r="IN18" s="97"/>
      <c r="IO18" s="97"/>
      <c r="IP18" s="97"/>
      <c r="IQ18" s="97"/>
      <c r="IR18" s="97"/>
      <c r="IS18" s="97"/>
      <c r="IT18" s="97"/>
      <c r="IU18" s="97"/>
      <c r="IV18" s="97"/>
      <c r="IW18" s="97"/>
      <c r="IX18" s="97"/>
      <c r="IY18" s="97"/>
      <c r="IZ18" s="97"/>
      <c r="JA18" s="97"/>
      <c r="JB18" s="97"/>
      <c r="JC18" s="97"/>
      <c r="JD18" s="97"/>
      <c r="JE18" s="97"/>
      <c r="JF18" s="97"/>
      <c r="JG18" s="97"/>
      <c r="JH18" s="97"/>
      <c r="JI18" s="97"/>
      <c r="JJ18" s="97"/>
      <c r="JK18" s="97"/>
      <c r="JL18" s="97"/>
      <c r="JM18" s="97"/>
      <c r="JN18" s="97"/>
      <c r="JO18" s="97"/>
      <c r="JP18" s="97"/>
      <c r="JQ18" s="97"/>
      <c r="JR18" s="97"/>
      <c r="JS18" s="97"/>
      <c r="JT18" s="97"/>
      <c r="JU18" s="97"/>
      <c r="JV18" s="97"/>
      <c r="JW18" s="97"/>
      <c r="JX18" s="97"/>
      <c r="JY18" s="97"/>
      <c r="JZ18" s="97"/>
      <c r="KA18" s="97"/>
      <c r="KB18" s="97"/>
      <c r="KC18" s="97"/>
      <c r="KD18" s="97"/>
      <c r="KE18" s="97"/>
      <c r="KF18" s="97"/>
      <c r="KG18" s="97"/>
      <c r="KH18" s="97"/>
      <c r="KI18" s="97"/>
      <c r="KJ18" s="97"/>
      <c r="KK18" s="97"/>
      <c r="KL18" s="97"/>
      <c r="KM18" s="97"/>
      <c r="KN18" s="97"/>
      <c r="KO18" s="97"/>
      <c r="KP18" s="97"/>
      <c r="KQ18" s="97"/>
      <c r="KR18" s="97"/>
      <c r="KS18" s="97"/>
      <c r="KT18" s="97"/>
      <c r="KU18" s="97"/>
      <c r="KV18" s="97"/>
      <c r="KW18" s="97"/>
      <c r="KX18" s="97"/>
      <c r="KY18" s="97"/>
      <c r="KZ18" s="97"/>
      <c r="LA18" s="97"/>
      <c r="LB18" s="97"/>
      <c r="LC18" s="97"/>
      <c r="LD18" s="97"/>
      <c r="LE18" s="97"/>
      <c r="LF18" s="97"/>
      <c r="LG18" s="97"/>
      <c r="LH18" s="97"/>
      <c r="LI18" s="97"/>
      <c r="LJ18" s="97"/>
      <c r="LK18" s="97"/>
      <c r="LL18" s="97"/>
      <c r="LM18" s="97"/>
      <c r="LN18" s="97"/>
      <c r="LO18" s="97"/>
      <c r="LP18" s="97"/>
      <c r="LQ18" s="97"/>
      <c r="LR18" s="97"/>
      <c r="LS18" s="97"/>
      <c r="LT18" s="97"/>
      <c r="LU18" s="97"/>
      <c r="LV18" s="97"/>
      <c r="LW18" s="97"/>
      <c r="LX18" s="97"/>
      <c r="LY18" s="97"/>
      <c r="LZ18" s="97"/>
      <c r="MA18" s="97"/>
      <c r="MB18" s="97"/>
      <c r="MC18" s="97"/>
      <c r="MD18" s="97"/>
      <c r="ME18" s="97"/>
      <c r="MF18" s="97"/>
      <c r="MG18" s="97"/>
      <c r="MH18" s="97"/>
      <c r="MI18" s="97"/>
      <c r="MJ18" s="97"/>
      <c r="MK18" s="97"/>
      <c r="ML18" s="97"/>
      <c r="MM18" s="97"/>
      <c r="MN18" s="97"/>
      <c r="MO18" s="97"/>
      <c r="MP18" s="97"/>
      <c r="MQ18" s="97"/>
      <c r="MR18" s="97"/>
      <c r="MS18" s="97"/>
      <c r="MT18" s="97"/>
      <c r="MU18" s="97"/>
      <c r="MV18" s="97"/>
      <c r="MW18" s="97"/>
      <c r="MX18" s="97"/>
      <c r="MY18" s="97"/>
      <c r="MZ18" s="97"/>
      <c r="NA18" s="97"/>
      <c r="NB18" s="97"/>
      <c r="NC18" s="97"/>
      <c r="ND18" s="97"/>
      <c r="NE18" s="97"/>
      <c r="NF18" s="97"/>
      <c r="NG18" s="97"/>
      <c r="NH18" s="97"/>
      <c r="NI18" s="97"/>
      <c r="NJ18" s="97"/>
      <c r="NK18" s="97"/>
      <c r="NL18" s="97"/>
      <c r="NM18" s="97"/>
      <c r="NN18" s="212"/>
      <c r="NO18" s="212"/>
      <c r="NP18" s="212"/>
      <c r="NQ18" s="212"/>
      <c r="NR18" s="212"/>
      <c r="NS18" s="212"/>
      <c r="NT18" s="212"/>
      <c r="NU18" s="212"/>
      <c r="NV18" s="212"/>
      <c r="NW18" s="212"/>
      <c r="NX18" s="212"/>
      <c r="NY18" s="212"/>
      <c r="NZ18" s="212"/>
      <c r="OA18" s="212"/>
      <c r="OB18" s="125"/>
    </row>
    <row r="19" spans="1:392" s="98" customFormat="1" ht="39.950000000000003" customHeight="1" x14ac:dyDescent="0.3">
      <c r="A19" s="111"/>
      <c r="B19" s="115"/>
      <c r="C19" s="116"/>
      <c r="D19" s="112"/>
      <c r="E19" s="113"/>
      <c r="F19" s="69" t="str">
        <f t="shared" si="352"/>
        <v/>
      </c>
      <c r="G19" s="75" t="str">
        <f t="shared" ca="1" si="349"/>
        <v/>
      </c>
      <c r="H19" s="66"/>
      <c r="I19" s="68" t="str">
        <f t="shared" ca="1" si="350"/>
        <v/>
      </c>
      <c r="J19" s="76"/>
      <c r="K19" s="67"/>
      <c r="L19" s="94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6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/>
      <c r="CV19" s="97"/>
      <c r="CW19" s="97"/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  <c r="DP19" s="97"/>
      <c r="DQ19" s="97"/>
      <c r="DR19" s="97"/>
      <c r="DS19" s="97"/>
      <c r="DT19" s="97"/>
      <c r="DU19" s="97"/>
      <c r="DV19" s="97"/>
      <c r="DW19" s="97"/>
      <c r="DX19" s="97"/>
      <c r="DY19" s="97"/>
      <c r="DZ19" s="97"/>
      <c r="EA19" s="97"/>
      <c r="EB19" s="97"/>
      <c r="EC19" s="97"/>
      <c r="ED19" s="97"/>
      <c r="EE19" s="97"/>
      <c r="EF19" s="97"/>
      <c r="EG19" s="97"/>
      <c r="EH19" s="97"/>
      <c r="EI19" s="97"/>
      <c r="EJ19" s="97"/>
      <c r="EK19" s="97"/>
      <c r="EL19" s="97"/>
      <c r="EM19" s="97"/>
      <c r="EN19" s="97"/>
      <c r="EO19" s="97"/>
      <c r="EP19" s="97"/>
      <c r="EQ19" s="97"/>
      <c r="ER19" s="97"/>
      <c r="ES19" s="97"/>
      <c r="ET19" s="97"/>
      <c r="EU19" s="97"/>
      <c r="EV19" s="97"/>
      <c r="EW19" s="97"/>
      <c r="EX19" s="97"/>
      <c r="EY19" s="97"/>
      <c r="EZ19" s="97"/>
      <c r="FA19" s="97"/>
      <c r="FB19" s="97"/>
      <c r="FC19" s="97"/>
      <c r="FD19" s="97"/>
      <c r="FE19" s="97"/>
      <c r="FF19" s="97"/>
      <c r="FG19" s="97"/>
      <c r="FH19" s="97"/>
      <c r="FI19" s="97"/>
      <c r="FJ19" s="97"/>
      <c r="FK19" s="97"/>
      <c r="FL19" s="97"/>
      <c r="FM19" s="97"/>
      <c r="FN19" s="97"/>
      <c r="FO19" s="97"/>
      <c r="FP19" s="97"/>
      <c r="FQ19" s="97"/>
      <c r="FR19" s="97"/>
      <c r="FS19" s="97"/>
      <c r="FT19" s="97"/>
      <c r="FU19" s="97"/>
      <c r="FV19" s="97"/>
      <c r="FW19" s="97"/>
      <c r="FX19" s="97"/>
      <c r="FY19" s="97"/>
      <c r="FZ19" s="97"/>
      <c r="GA19" s="97"/>
      <c r="GB19" s="97"/>
      <c r="GC19" s="97"/>
      <c r="GD19" s="97"/>
      <c r="GE19" s="97"/>
      <c r="GF19" s="97"/>
      <c r="GG19" s="97"/>
      <c r="GH19" s="97"/>
      <c r="GI19" s="97"/>
      <c r="GJ19" s="97"/>
      <c r="GK19" s="97"/>
      <c r="GL19" s="97"/>
      <c r="GM19" s="97"/>
      <c r="GN19" s="97"/>
      <c r="GO19" s="97"/>
      <c r="GP19" s="97"/>
      <c r="GQ19" s="97"/>
      <c r="GR19" s="97"/>
      <c r="GS19" s="97"/>
      <c r="GT19" s="97"/>
      <c r="GU19" s="97"/>
      <c r="GV19" s="97"/>
      <c r="GW19" s="97"/>
      <c r="GX19" s="97"/>
      <c r="GY19" s="97"/>
      <c r="GZ19" s="97"/>
      <c r="HA19" s="97"/>
      <c r="HB19" s="97"/>
      <c r="HC19" s="97"/>
      <c r="HD19" s="97"/>
      <c r="HE19" s="97"/>
      <c r="HF19" s="97"/>
      <c r="HG19" s="97"/>
      <c r="HH19" s="97"/>
      <c r="HI19" s="97"/>
      <c r="HJ19" s="97"/>
      <c r="HK19" s="97"/>
      <c r="HL19" s="97"/>
      <c r="HM19" s="97"/>
      <c r="HN19" s="97"/>
      <c r="HO19" s="97"/>
      <c r="HP19" s="97"/>
      <c r="HQ19" s="97"/>
      <c r="HR19" s="97"/>
      <c r="HS19" s="97"/>
      <c r="HT19" s="97"/>
      <c r="HU19" s="97"/>
      <c r="HV19" s="97"/>
      <c r="HW19" s="97"/>
      <c r="HX19" s="97"/>
      <c r="HY19" s="97"/>
      <c r="HZ19" s="97"/>
      <c r="IA19" s="97"/>
      <c r="IB19" s="97"/>
      <c r="IC19" s="97"/>
      <c r="ID19" s="97"/>
      <c r="IE19" s="97"/>
      <c r="IF19" s="97"/>
      <c r="IG19" s="97"/>
      <c r="IH19" s="97"/>
      <c r="II19" s="97"/>
      <c r="IJ19" s="97"/>
      <c r="IK19" s="97"/>
      <c r="IL19" s="97"/>
      <c r="IM19" s="97"/>
      <c r="IN19" s="97"/>
      <c r="IO19" s="97"/>
      <c r="IP19" s="97"/>
      <c r="IQ19" s="97"/>
      <c r="IR19" s="97"/>
      <c r="IS19" s="97"/>
      <c r="IT19" s="97"/>
      <c r="IU19" s="97"/>
      <c r="IV19" s="97"/>
      <c r="IW19" s="97"/>
      <c r="IX19" s="97"/>
      <c r="IY19" s="97"/>
      <c r="IZ19" s="97"/>
      <c r="JA19" s="97"/>
      <c r="JB19" s="97"/>
      <c r="JC19" s="97"/>
      <c r="JD19" s="97"/>
      <c r="JE19" s="97"/>
      <c r="JF19" s="97"/>
      <c r="JG19" s="97"/>
      <c r="JH19" s="97"/>
      <c r="JI19" s="97"/>
      <c r="JJ19" s="97"/>
      <c r="JK19" s="97"/>
      <c r="JL19" s="97"/>
      <c r="JM19" s="97"/>
      <c r="JN19" s="97"/>
      <c r="JO19" s="97"/>
      <c r="JP19" s="97"/>
      <c r="JQ19" s="97"/>
      <c r="JR19" s="97"/>
      <c r="JS19" s="97"/>
      <c r="JT19" s="97"/>
      <c r="JU19" s="97"/>
      <c r="JV19" s="97"/>
      <c r="JW19" s="97"/>
      <c r="JX19" s="97"/>
      <c r="JY19" s="97"/>
      <c r="JZ19" s="97"/>
      <c r="KA19" s="97"/>
      <c r="KB19" s="97"/>
      <c r="KC19" s="97"/>
      <c r="KD19" s="97"/>
      <c r="KE19" s="97"/>
      <c r="KF19" s="97"/>
      <c r="KG19" s="97"/>
      <c r="KH19" s="97"/>
      <c r="KI19" s="97"/>
      <c r="KJ19" s="97"/>
      <c r="KK19" s="97"/>
      <c r="KL19" s="97"/>
      <c r="KM19" s="97"/>
      <c r="KN19" s="97"/>
      <c r="KO19" s="97"/>
      <c r="KP19" s="97"/>
      <c r="KQ19" s="97"/>
      <c r="KR19" s="97"/>
      <c r="KS19" s="97"/>
      <c r="KT19" s="97"/>
      <c r="KU19" s="97"/>
      <c r="KV19" s="97"/>
      <c r="KW19" s="97"/>
      <c r="KX19" s="97"/>
      <c r="KY19" s="97"/>
      <c r="KZ19" s="97"/>
      <c r="LA19" s="97"/>
      <c r="LB19" s="97"/>
      <c r="LC19" s="97"/>
      <c r="LD19" s="97"/>
      <c r="LE19" s="97"/>
      <c r="LF19" s="97"/>
      <c r="LG19" s="97"/>
      <c r="LH19" s="97"/>
      <c r="LI19" s="97"/>
      <c r="LJ19" s="97"/>
      <c r="LK19" s="97"/>
      <c r="LL19" s="97"/>
      <c r="LM19" s="97"/>
      <c r="LN19" s="97"/>
      <c r="LO19" s="97"/>
      <c r="LP19" s="97"/>
      <c r="LQ19" s="97"/>
      <c r="LR19" s="97"/>
      <c r="LS19" s="97"/>
      <c r="LT19" s="97"/>
      <c r="LU19" s="97"/>
      <c r="LV19" s="97"/>
      <c r="LW19" s="97"/>
      <c r="LX19" s="97"/>
      <c r="LY19" s="97"/>
      <c r="LZ19" s="97"/>
      <c r="MA19" s="97"/>
      <c r="MB19" s="97"/>
      <c r="MC19" s="97"/>
      <c r="MD19" s="97"/>
      <c r="ME19" s="97"/>
      <c r="MF19" s="97"/>
      <c r="MG19" s="97"/>
      <c r="MH19" s="97"/>
      <c r="MI19" s="97"/>
      <c r="MJ19" s="97"/>
      <c r="MK19" s="97"/>
      <c r="ML19" s="97"/>
      <c r="MM19" s="97"/>
      <c r="MN19" s="97"/>
      <c r="MO19" s="97"/>
      <c r="MP19" s="97"/>
      <c r="MQ19" s="97"/>
      <c r="MR19" s="97"/>
      <c r="MS19" s="97"/>
      <c r="MT19" s="97"/>
      <c r="MU19" s="97"/>
      <c r="MV19" s="97"/>
      <c r="MW19" s="97"/>
      <c r="MX19" s="97"/>
      <c r="MY19" s="97"/>
      <c r="MZ19" s="97"/>
      <c r="NA19" s="97"/>
      <c r="NB19" s="97"/>
      <c r="NC19" s="97"/>
      <c r="ND19" s="97"/>
      <c r="NE19" s="97"/>
      <c r="NF19" s="97"/>
      <c r="NG19" s="97"/>
      <c r="NH19" s="97"/>
      <c r="NI19" s="97"/>
      <c r="NJ19" s="97"/>
      <c r="NK19" s="97"/>
      <c r="NL19" s="97"/>
      <c r="NM19" s="97"/>
      <c r="NN19" s="212"/>
      <c r="NO19" s="212"/>
      <c r="NP19" s="212"/>
      <c r="NQ19" s="212"/>
      <c r="NR19" s="212"/>
      <c r="NS19" s="212"/>
      <c r="NT19" s="212"/>
      <c r="NU19" s="212"/>
      <c r="NV19" s="212"/>
      <c r="NW19" s="212"/>
      <c r="NX19" s="212"/>
      <c r="NY19" s="212"/>
      <c r="NZ19" s="212"/>
      <c r="OA19" s="212"/>
      <c r="OB19" s="124"/>
    </row>
    <row r="20" spans="1:392" s="98" customFormat="1" ht="39.950000000000003" customHeight="1" x14ac:dyDescent="0.3">
      <c r="A20" s="111"/>
      <c r="B20" s="115"/>
      <c r="C20" s="116"/>
      <c r="D20" s="112"/>
      <c r="E20" s="113"/>
      <c r="F20" s="69" t="str">
        <f t="shared" si="352"/>
        <v/>
      </c>
      <c r="G20" s="75" t="str">
        <f t="shared" ca="1" si="349"/>
        <v/>
      </c>
      <c r="H20" s="66"/>
      <c r="I20" s="68" t="str">
        <f t="shared" ca="1" si="350"/>
        <v/>
      </c>
      <c r="J20" s="76"/>
      <c r="K20" s="67"/>
      <c r="L20" s="94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6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7"/>
      <c r="CW20" s="97"/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  <c r="DP20" s="97"/>
      <c r="DQ20" s="97"/>
      <c r="DR20" s="97"/>
      <c r="DS20" s="97"/>
      <c r="DT20" s="97"/>
      <c r="DU20" s="97"/>
      <c r="DV20" s="97"/>
      <c r="DW20" s="97"/>
      <c r="DX20" s="97"/>
      <c r="DY20" s="97"/>
      <c r="DZ20" s="97"/>
      <c r="EA20" s="97"/>
      <c r="EB20" s="97"/>
      <c r="EC20" s="97"/>
      <c r="ED20" s="97"/>
      <c r="EE20" s="97"/>
      <c r="EF20" s="97"/>
      <c r="EG20" s="97"/>
      <c r="EH20" s="97"/>
      <c r="EI20" s="97"/>
      <c r="EJ20" s="97"/>
      <c r="EK20" s="97"/>
      <c r="EL20" s="97"/>
      <c r="EM20" s="97"/>
      <c r="EN20" s="97"/>
      <c r="EO20" s="97"/>
      <c r="EP20" s="97"/>
      <c r="EQ20" s="97"/>
      <c r="ER20" s="97"/>
      <c r="ES20" s="97"/>
      <c r="ET20" s="97"/>
      <c r="EU20" s="97"/>
      <c r="EV20" s="97"/>
      <c r="EW20" s="97"/>
      <c r="EX20" s="97"/>
      <c r="EY20" s="97"/>
      <c r="EZ20" s="97"/>
      <c r="FA20" s="97"/>
      <c r="FB20" s="97"/>
      <c r="FC20" s="97"/>
      <c r="FD20" s="97"/>
      <c r="FE20" s="97"/>
      <c r="FF20" s="97"/>
      <c r="FG20" s="97"/>
      <c r="FH20" s="97"/>
      <c r="FI20" s="97"/>
      <c r="FJ20" s="97"/>
      <c r="FK20" s="97"/>
      <c r="FL20" s="97"/>
      <c r="FM20" s="97"/>
      <c r="FN20" s="97"/>
      <c r="FO20" s="97"/>
      <c r="FP20" s="97"/>
      <c r="FQ20" s="97"/>
      <c r="FR20" s="97"/>
      <c r="FS20" s="97"/>
      <c r="FT20" s="97"/>
      <c r="FU20" s="97"/>
      <c r="FV20" s="97"/>
      <c r="FW20" s="97"/>
      <c r="FX20" s="97"/>
      <c r="FY20" s="97"/>
      <c r="FZ20" s="97"/>
      <c r="GA20" s="97"/>
      <c r="GB20" s="97"/>
      <c r="GC20" s="97"/>
      <c r="GD20" s="97"/>
      <c r="GE20" s="97"/>
      <c r="GF20" s="97"/>
      <c r="GG20" s="97"/>
      <c r="GH20" s="97"/>
      <c r="GI20" s="97"/>
      <c r="GJ20" s="97"/>
      <c r="GK20" s="97"/>
      <c r="GL20" s="97"/>
      <c r="GM20" s="97"/>
      <c r="GN20" s="97"/>
      <c r="GO20" s="97"/>
      <c r="GP20" s="97"/>
      <c r="GQ20" s="97"/>
      <c r="GR20" s="97"/>
      <c r="GS20" s="97"/>
      <c r="GT20" s="97"/>
      <c r="GU20" s="97"/>
      <c r="GV20" s="97"/>
      <c r="GW20" s="97"/>
      <c r="GX20" s="97"/>
      <c r="GY20" s="97"/>
      <c r="GZ20" s="97"/>
      <c r="HA20" s="97"/>
      <c r="HB20" s="97"/>
      <c r="HC20" s="97"/>
      <c r="HD20" s="97"/>
      <c r="HE20" s="97"/>
      <c r="HF20" s="97"/>
      <c r="HG20" s="97"/>
      <c r="HH20" s="97"/>
      <c r="HI20" s="97"/>
      <c r="HJ20" s="97"/>
      <c r="HK20" s="97"/>
      <c r="HL20" s="97"/>
      <c r="HM20" s="97"/>
      <c r="HN20" s="97"/>
      <c r="HO20" s="97"/>
      <c r="HP20" s="97"/>
      <c r="HQ20" s="97"/>
      <c r="HR20" s="97"/>
      <c r="HS20" s="97"/>
      <c r="HT20" s="97"/>
      <c r="HU20" s="97"/>
      <c r="HV20" s="97"/>
      <c r="HW20" s="97"/>
      <c r="HX20" s="97"/>
      <c r="HY20" s="97"/>
      <c r="HZ20" s="97"/>
      <c r="IA20" s="97"/>
      <c r="IB20" s="97"/>
      <c r="IC20" s="97"/>
      <c r="ID20" s="97"/>
      <c r="IE20" s="97"/>
      <c r="IF20" s="97"/>
      <c r="IG20" s="97"/>
      <c r="IH20" s="97"/>
      <c r="II20" s="97"/>
      <c r="IJ20" s="97"/>
      <c r="IK20" s="97"/>
      <c r="IL20" s="97"/>
      <c r="IM20" s="97"/>
      <c r="IN20" s="97"/>
      <c r="IO20" s="97"/>
      <c r="IP20" s="97"/>
      <c r="IQ20" s="97"/>
      <c r="IR20" s="97"/>
      <c r="IS20" s="97"/>
      <c r="IT20" s="97"/>
      <c r="IU20" s="97"/>
      <c r="IV20" s="97"/>
      <c r="IW20" s="97"/>
      <c r="IX20" s="97"/>
      <c r="IY20" s="97"/>
      <c r="IZ20" s="97"/>
      <c r="JA20" s="97"/>
      <c r="JB20" s="97"/>
      <c r="JC20" s="97"/>
      <c r="JD20" s="97"/>
      <c r="JE20" s="97"/>
      <c r="JF20" s="97"/>
      <c r="JG20" s="97"/>
      <c r="JH20" s="97"/>
      <c r="JI20" s="97"/>
      <c r="JJ20" s="97"/>
      <c r="JK20" s="97"/>
      <c r="JL20" s="97"/>
      <c r="JM20" s="97"/>
      <c r="JN20" s="97"/>
      <c r="JO20" s="97"/>
      <c r="JP20" s="97"/>
      <c r="JQ20" s="97"/>
      <c r="JR20" s="97"/>
      <c r="JS20" s="97"/>
      <c r="JT20" s="97"/>
      <c r="JU20" s="97"/>
      <c r="JV20" s="97"/>
      <c r="JW20" s="97"/>
      <c r="JX20" s="97"/>
      <c r="JY20" s="97"/>
      <c r="JZ20" s="97"/>
      <c r="KA20" s="97"/>
      <c r="KB20" s="97"/>
      <c r="KC20" s="97"/>
      <c r="KD20" s="97"/>
      <c r="KE20" s="97"/>
      <c r="KF20" s="97"/>
      <c r="KG20" s="97"/>
      <c r="KH20" s="97"/>
      <c r="KI20" s="97"/>
      <c r="KJ20" s="97"/>
      <c r="KK20" s="97"/>
      <c r="KL20" s="97"/>
      <c r="KM20" s="97"/>
      <c r="KN20" s="97"/>
      <c r="KO20" s="97"/>
      <c r="KP20" s="97"/>
      <c r="KQ20" s="97"/>
      <c r="KR20" s="97"/>
      <c r="KS20" s="97"/>
      <c r="KT20" s="97"/>
      <c r="KU20" s="97"/>
      <c r="KV20" s="97"/>
      <c r="KW20" s="97"/>
      <c r="KX20" s="97"/>
      <c r="KY20" s="97"/>
      <c r="KZ20" s="97"/>
      <c r="LA20" s="97"/>
      <c r="LB20" s="97"/>
      <c r="LC20" s="97"/>
      <c r="LD20" s="97"/>
      <c r="LE20" s="97"/>
      <c r="LF20" s="97"/>
      <c r="LG20" s="97"/>
      <c r="LH20" s="97"/>
      <c r="LI20" s="97"/>
      <c r="LJ20" s="97"/>
      <c r="LK20" s="97"/>
      <c r="LL20" s="97"/>
      <c r="LM20" s="97"/>
      <c r="LN20" s="97"/>
      <c r="LO20" s="97"/>
      <c r="LP20" s="97"/>
      <c r="LQ20" s="97"/>
      <c r="LR20" s="97"/>
      <c r="LS20" s="97"/>
      <c r="LT20" s="97"/>
      <c r="LU20" s="97"/>
      <c r="LV20" s="97"/>
      <c r="LW20" s="97"/>
      <c r="LX20" s="97"/>
      <c r="LY20" s="97"/>
      <c r="LZ20" s="97"/>
      <c r="MA20" s="97"/>
      <c r="MB20" s="97"/>
      <c r="MC20" s="97"/>
      <c r="MD20" s="97"/>
      <c r="ME20" s="97"/>
      <c r="MF20" s="97"/>
      <c r="MG20" s="97"/>
      <c r="MH20" s="97"/>
      <c r="MI20" s="97"/>
      <c r="MJ20" s="97"/>
      <c r="MK20" s="97"/>
      <c r="ML20" s="97"/>
      <c r="MM20" s="97"/>
      <c r="MN20" s="97"/>
      <c r="MO20" s="97"/>
      <c r="MP20" s="97"/>
      <c r="MQ20" s="97"/>
      <c r="MR20" s="97"/>
      <c r="MS20" s="97"/>
      <c r="MT20" s="97"/>
      <c r="MU20" s="97"/>
      <c r="MV20" s="97"/>
      <c r="MW20" s="97"/>
      <c r="MX20" s="97"/>
      <c r="MY20" s="97"/>
      <c r="MZ20" s="97"/>
      <c r="NA20" s="97"/>
      <c r="NB20" s="97"/>
      <c r="NC20" s="97"/>
      <c r="ND20" s="97"/>
      <c r="NE20" s="97"/>
      <c r="NF20" s="97"/>
      <c r="NG20" s="97"/>
      <c r="NH20" s="97"/>
      <c r="NI20" s="97"/>
      <c r="NJ20" s="97"/>
      <c r="NK20" s="97"/>
      <c r="NL20" s="97"/>
      <c r="NM20" s="97"/>
      <c r="NN20" s="212"/>
      <c r="NO20" s="212"/>
      <c r="NP20" s="212"/>
      <c r="NQ20" s="212"/>
      <c r="NR20" s="212"/>
      <c r="NS20" s="212"/>
      <c r="NT20" s="212"/>
      <c r="NU20" s="212"/>
      <c r="NV20" s="212"/>
      <c r="NW20" s="212"/>
      <c r="NX20" s="212"/>
      <c r="NY20" s="212"/>
      <c r="NZ20" s="212"/>
      <c r="OA20" s="212"/>
      <c r="OB20" s="124"/>
    </row>
    <row r="21" spans="1:392" s="98" customFormat="1" ht="39.950000000000003" customHeight="1" x14ac:dyDescent="0.3">
      <c r="A21" s="111"/>
      <c r="B21" s="115"/>
      <c r="C21" s="116"/>
      <c r="D21" s="112"/>
      <c r="E21" s="113"/>
      <c r="F21" s="69" t="str">
        <f t="shared" si="352"/>
        <v/>
      </c>
      <c r="G21" s="75" t="str">
        <f t="shared" ca="1" si="349"/>
        <v/>
      </c>
      <c r="H21" s="66"/>
      <c r="I21" s="68" t="str">
        <f t="shared" ca="1" si="350"/>
        <v/>
      </c>
      <c r="J21" s="76"/>
      <c r="K21" s="67"/>
      <c r="L21" s="94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6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  <c r="CP21" s="97"/>
      <c r="CQ21" s="97"/>
      <c r="CR21" s="97"/>
      <c r="CS21" s="97"/>
      <c r="CT21" s="97"/>
      <c r="CU21" s="97"/>
      <c r="CV21" s="97"/>
      <c r="CW21" s="97"/>
      <c r="CX21" s="97"/>
      <c r="CY21" s="97"/>
      <c r="CZ21" s="97"/>
      <c r="DA21" s="97"/>
      <c r="DB21" s="97"/>
      <c r="DC21" s="97"/>
      <c r="DD21" s="97"/>
      <c r="DE21" s="97"/>
      <c r="DF21" s="97"/>
      <c r="DG21" s="97"/>
      <c r="DH21" s="97"/>
      <c r="DI21" s="97"/>
      <c r="DJ21" s="97"/>
      <c r="DK21" s="97"/>
      <c r="DL21" s="97"/>
      <c r="DM21" s="97"/>
      <c r="DN21" s="97"/>
      <c r="DO21" s="97"/>
      <c r="DP21" s="97"/>
      <c r="DQ21" s="97"/>
      <c r="DR21" s="97"/>
      <c r="DS21" s="97"/>
      <c r="DT21" s="97"/>
      <c r="DU21" s="97"/>
      <c r="DV21" s="97"/>
      <c r="DW21" s="97"/>
      <c r="DX21" s="97"/>
      <c r="DY21" s="97"/>
      <c r="DZ21" s="97"/>
      <c r="EA21" s="97"/>
      <c r="EB21" s="97"/>
      <c r="EC21" s="97"/>
      <c r="ED21" s="97"/>
      <c r="EE21" s="97"/>
      <c r="EF21" s="97"/>
      <c r="EG21" s="97"/>
      <c r="EH21" s="97"/>
      <c r="EI21" s="97"/>
      <c r="EJ21" s="97"/>
      <c r="EK21" s="97"/>
      <c r="EL21" s="97"/>
      <c r="EM21" s="97"/>
      <c r="EN21" s="97"/>
      <c r="EO21" s="97"/>
      <c r="EP21" s="97"/>
      <c r="EQ21" s="97"/>
      <c r="ER21" s="97"/>
      <c r="ES21" s="97"/>
      <c r="ET21" s="97"/>
      <c r="EU21" s="97"/>
      <c r="EV21" s="97"/>
      <c r="EW21" s="97"/>
      <c r="EX21" s="97"/>
      <c r="EY21" s="97"/>
      <c r="EZ21" s="97"/>
      <c r="FA21" s="97"/>
      <c r="FB21" s="97"/>
      <c r="FC21" s="97"/>
      <c r="FD21" s="97"/>
      <c r="FE21" s="97"/>
      <c r="FF21" s="97"/>
      <c r="FG21" s="97"/>
      <c r="FH21" s="97"/>
      <c r="FI21" s="97"/>
      <c r="FJ21" s="97"/>
      <c r="FK21" s="97"/>
      <c r="FL21" s="97"/>
      <c r="FM21" s="97"/>
      <c r="FN21" s="97"/>
      <c r="FO21" s="97"/>
      <c r="FP21" s="97"/>
      <c r="FQ21" s="97"/>
      <c r="FR21" s="97"/>
      <c r="FS21" s="97"/>
      <c r="FT21" s="97"/>
      <c r="FU21" s="97"/>
      <c r="FV21" s="97"/>
      <c r="FW21" s="97"/>
      <c r="FX21" s="97"/>
      <c r="FY21" s="97"/>
      <c r="FZ21" s="97"/>
      <c r="GA21" s="97"/>
      <c r="GB21" s="97"/>
      <c r="GC21" s="97"/>
      <c r="GD21" s="97"/>
      <c r="GE21" s="97"/>
      <c r="GF21" s="97"/>
      <c r="GG21" s="97"/>
      <c r="GH21" s="97"/>
      <c r="GI21" s="97"/>
      <c r="GJ21" s="97"/>
      <c r="GK21" s="97"/>
      <c r="GL21" s="97"/>
      <c r="GM21" s="97"/>
      <c r="GN21" s="97"/>
      <c r="GO21" s="97"/>
      <c r="GP21" s="97"/>
      <c r="GQ21" s="97"/>
      <c r="GR21" s="97"/>
      <c r="GS21" s="97"/>
      <c r="GT21" s="97"/>
      <c r="GU21" s="97"/>
      <c r="GV21" s="97"/>
      <c r="GW21" s="97"/>
      <c r="GX21" s="97"/>
      <c r="GY21" s="97"/>
      <c r="GZ21" s="97"/>
      <c r="HA21" s="97"/>
      <c r="HB21" s="97"/>
      <c r="HC21" s="97"/>
      <c r="HD21" s="97"/>
      <c r="HE21" s="97"/>
      <c r="HF21" s="97"/>
      <c r="HG21" s="97"/>
      <c r="HH21" s="97"/>
      <c r="HI21" s="97"/>
      <c r="HJ21" s="97"/>
      <c r="HK21" s="97"/>
      <c r="HL21" s="97"/>
      <c r="HM21" s="97"/>
      <c r="HN21" s="97"/>
      <c r="HO21" s="97"/>
      <c r="HP21" s="97"/>
      <c r="HQ21" s="97"/>
      <c r="HR21" s="97"/>
      <c r="HS21" s="97"/>
      <c r="HT21" s="97"/>
      <c r="HU21" s="97"/>
      <c r="HV21" s="97"/>
      <c r="HW21" s="97"/>
      <c r="HX21" s="97"/>
      <c r="HY21" s="97"/>
      <c r="HZ21" s="97"/>
      <c r="IA21" s="97"/>
      <c r="IB21" s="97"/>
      <c r="IC21" s="97"/>
      <c r="ID21" s="97"/>
      <c r="IE21" s="97"/>
      <c r="IF21" s="97"/>
      <c r="IG21" s="97"/>
      <c r="IH21" s="97"/>
      <c r="II21" s="97"/>
      <c r="IJ21" s="97"/>
      <c r="IK21" s="97"/>
      <c r="IL21" s="97"/>
      <c r="IM21" s="97"/>
      <c r="IN21" s="97"/>
      <c r="IO21" s="97"/>
      <c r="IP21" s="97"/>
      <c r="IQ21" s="97"/>
      <c r="IR21" s="97"/>
      <c r="IS21" s="97"/>
      <c r="IT21" s="97"/>
      <c r="IU21" s="97"/>
      <c r="IV21" s="97"/>
      <c r="IW21" s="97"/>
      <c r="IX21" s="97"/>
      <c r="IY21" s="97"/>
      <c r="IZ21" s="97"/>
      <c r="JA21" s="97"/>
      <c r="JB21" s="97"/>
      <c r="JC21" s="97"/>
      <c r="JD21" s="97"/>
      <c r="JE21" s="97"/>
      <c r="JF21" s="97"/>
      <c r="JG21" s="97"/>
      <c r="JH21" s="97"/>
      <c r="JI21" s="97"/>
      <c r="JJ21" s="97"/>
      <c r="JK21" s="97"/>
      <c r="JL21" s="97"/>
      <c r="JM21" s="97"/>
      <c r="JN21" s="97"/>
      <c r="JO21" s="97"/>
      <c r="JP21" s="97"/>
      <c r="JQ21" s="97"/>
      <c r="JR21" s="97"/>
      <c r="JS21" s="97"/>
      <c r="JT21" s="97"/>
      <c r="JU21" s="97"/>
      <c r="JV21" s="97"/>
      <c r="JW21" s="97"/>
      <c r="JX21" s="97"/>
      <c r="JY21" s="97"/>
      <c r="JZ21" s="97"/>
      <c r="KA21" s="97"/>
      <c r="KB21" s="97"/>
      <c r="KC21" s="97"/>
      <c r="KD21" s="97"/>
      <c r="KE21" s="97"/>
      <c r="KF21" s="97"/>
      <c r="KG21" s="97"/>
      <c r="KH21" s="97"/>
      <c r="KI21" s="97"/>
      <c r="KJ21" s="97"/>
      <c r="KK21" s="97"/>
      <c r="KL21" s="97"/>
      <c r="KM21" s="97"/>
      <c r="KN21" s="97"/>
      <c r="KO21" s="97"/>
      <c r="KP21" s="97"/>
      <c r="KQ21" s="97"/>
      <c r="KR21" s="97"/>
      <c r="KS21" s="97"/>
      <c r="KT21" s="97"/>
      <c r="KU21" s="97"/>
      <c r="KV21" s="97"/>
      <c r="KW21" s="97"/>
      <c r="KX21" s="97"/>
      <c r="KY21" s="97"/>
      <c r="KZ21" s="97"/>
      <c r="LA21" s="97"/>
      <c r="LB21" s="97"/>
      <c r="LC21" s="97"/>
      <c r="LD21" s="97"/>
      <c r="LE21" s="97"/>
      <c r="LF21" s="97"/>
      <c r="LG21" s="97"/>
      <c r="LH21" s="97"/>
      <c r="LI21" s="97"/>
      <c r="LJ21" s="97"/>
      <c r="LK21" s="97"/>
      <c r="LL21" s="97"/>
      <c r="LM21" s="97"/>
      <c r="LN21" s="97"/>
      <c r="LO21" s="97"/>
      <c r="LP21" s="97"/>
      <c r="LQ21" s="97"/>
      <c r="LR21" s="97"/>
      <c r="LS21" s="97"/>
      <c r="LT21" s="97"/>
      <c r="LU21" s="97"/>
      <c r="LV21" s="97"/>
      <c r="LW21" s="97"/>
      <c r="LX21" s="97"/>
      <c r="LY21" s="97"/>
      <c r="LZ21" s="97"/>
      <c r="MA21" s="97"/>
      <c r="MB21" s="97"/>
      <c r="MC21" s="97"/>
      <c r="MD21" s="97"/>
      <c r="ME21" s="97"/>
      <c r="MF21" s="97"/>
      <c r="MG21" s="97"/>
      <c r="MH21" s="97"/>
      <c r="MI21" s="97"/>
      <c r="MJ21" s="97"/>
      <c r="MK21" s="97"/>
      <c r="ML21" s="97"/>
      <c r="MM21" s="97"/>
      <c r="MN21" s="97"/>
      <c r="MO21" s="97"/>
      <c r="MP21" s="97"/>
      <c r="MQ21" s="97"/>
      <c r="MR21" s="97"/>
      <c r="MS21" s="97"/>
      <c r="MT21" s="97"/>
      <c r="MU21" s="97"/>
      <c r="MV21" s="97"/>
      <c r="MW21" s="97"/>
      <c r="MX21" s="97"/>
      <c r="MY21" s="97"/>
      <c r="MZ21" s="97"/>
      <c r="NA21" s="97"/>
      <c r="NB21" s="97"/>
      <c r="NC21" s="97"/>
      <c r="ND21" s="97"/>
      <c r="NE21" s="97"/>
      <c r="NF21" s="97"/>
      <c r="NG21" s="97"/>
      <c r="NH21" s="97"/>
      <c r="NI21" s="97"/>
      <c r="NJ21" s="97"/>
      <c r="NK21" s="97"/>
      <c r="NL21" s="97"/>
      <c r="NM21" s="97"/>
      <c r="NN21" s="212"/>
      <c r="NO21" s="212"/>
      <c r="NP21" s="212"/>
      <c r="NQ21" s="212"/>
      <c r="NR21" s="212"/>
      <c r="NS21" s="212"/>
      <c r="NT21" s="212"/>
      <c r="NU21" s="212"/>
      <c r="NV21" s="212"/>
      <c r="NW21" s="212"/>
      <c r="NX21" s="212"/>
      <c r="NY21" s="212"/>
      <c r="NZ21" s="212"/>
      <c r="OA21" s="212"/>
      <c r="OB21" s="124"/>
    </row>
    <row r="22" spans="1:392" s="98" customFormat="1" ht="39.950000000000003" customHeight="1" x14ac:dyDescent="0.3">
      <c r="A22" s="111"/>
      <c r="B22" s="115"/>
      <c r="C22" s="116"/>
      <c r="D22" s="112"/>
      <c r="E22" s="113"/>
      <c r="F22" s="69" t="str">
        <f t="shared" si="352"/>
        <v/>
      </c>
      <c r="G22" s="75" t="str">
        <f t="shared" ca="1" si="349"/>
        <v/>
      </c>
      <c r="H22" s="66"/>
      <c r="I22" s="68" t="str">
        <f t="shared" ca="1" si="350"/>
        <v/>
      </c>
      <c r="J22" s="76"/>
      <c r="K22" s="67"/>
      <c r="L22" s="94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6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  <c r="CP22" s="97"/>
      <c r="CQ22" s="97"/>
      <c r="CR22" s="97"/>
      <c r="CS22" s="97"/>
      <c r="CT22" s="97"/>
      <c r="CU22" s="97"/>
      <c r="CV22" s="97"/>
      <c r="CW22" s="97"/>
      <c r="CX22" s="97"/>
      <c r="CY22" s="97"/>
      <c r="CZ22" s="97"/>
      <c r="DA22" s="97"/>
      <c r="DB22" s="97"/>
      <c r="DC22" s="97"/>
      <c r="DD22" s="97"/>
      <c r="DE22" s="97"/>
      <c r="DF22" s="97"/>
      <c r="DG22" s="97"/>
      <c r="DH22" s="97"/>
      <c r="DI22" s="97"/>
      <c r="DJ22" s="97"/>
      <c r="DK22" s="97"/>
      <c r="DL22" s="97"/>
      <c r="DM22" s="97"/>
      <c r="DN22" s="97"/>
      <c r="DO22" s="97"/>
      <c r="DP22" s="97"/>
      <c r="DQ22" s="97"/>
      <c r="DR22" s="97"/>
      <c r="DS22" s="97"/>
      <c r="DT22" s="97"/>
      <c r="DU22" s="97"/>
      <c r="DV22" s="97"/>
      <c r="DW22" s="97"/>
      <c r="DX22" s="97"/>
      <c r="DY22" s="97"/>
      <c r="DZ22" s="97"/>
      <c r="EA22" s="97"/>
      <c r="EB22" s="97"/>
      <c r="EC22" s="97"/>
      <c r="ED22" s="97"/>
      <c r="EE22" s="97"/>
      <c r="EF22" s="97"/>
      <c r="EG22" s="97"/>
      <c r="EH22" s="97"/>
      <c r="EI22" s="97"/>
      <c r="EJ22" s="97"/>
      <c r="EK22" s="97"/>
      <c r="EL22" s="97"/>
      <c r="EM22" s="97"/>
      <c r="EN22" s="97"/>
      <c r="EO22" s="97"/>
      <c r="EP22" s="97"/>
      <c r="EQ22" s="97"/>
      <c r="ER22" s="97"/>
      <c r="ES22" s="97"/>
      <c r="ET22" s="97"/>
      <c r="EU22" s="97"/>
      <c r="EV22" s="97"/>
      <c r="EW22" s="97"/>
      <c r="EX22" s="97"/>
      <c r="EY22" s="97"/>
      <c r="EZ22" s="97"/>
      <c r="FA22" s="97"/>
      <c r="FB22" s="97"/>
      <c r="FC22" s="97"/>
      <c r="FD22" s="97"/>
      <c r="FE22" s="97"/>
      <c r="FF22" s="97"/>
      <c r="FG22" s="97"/>
      <c r="FH22" s="97"/>
      <c r="FI22" s="97"/>
      <c r="FJ22" s="97"/>
      <c r="FK22" s="97"/>
      <c r="FL22" s="97"/>
      <c r="FM22" s="97"/>
      <c r="FN22" s="97"/>
      <c r="FO22" s="97"/>
      <c r="FP22" s="97"/>
      <c r="FQ22" s="97"/>
      <c r="FR22" s="97"/>
      <c r="FS22" s="97"/>
      <c r="FT22" s="97"/>
      <c r="FU22" s="97"/>
      <c r="FV22" s="97"/>
      <c r="FW22" s="97"/>
      <c r="FX22" s="97"/>
      <c r="FY22" s="97"/>
      <c r="FZ22" s="97"/>
      <c r="GA22" s="97"/>
      <c r="GB22" s="97"/>
      <c r="GC22" s="97"/>
      <c r="GD22" s="97"/>
      <c r="GE22" s="97"/>
      <c r="GF22" s="97"/>
      <c r="GG22" s="97"/>
      <c r="GH22" s="97"/>
      <c r="GI22" s="97"/>
      <c r="GJ22" s="97"/>
      <c r="GK22" s="97"/>
      <c r="GL22" s="97"/>
      <c r="GM22" s="97"/>
      <c r="GN22" s="97"/>
      <c r="GO22" s="97"/>
      <c r="GP22" s="97"/>
      <c r="GQ22" s="97"/>
      <c r="GR22" s="97"/>
      <c r="GS22" s="97"/>
      <c r="GT22" s="97"/>
      <c r="GU22" s="97"/>
      <c r="GV22" s="97"/>
      <c r="GW22" s="97"/>
      <c r="GX22" s="97"/>
      <c r="GY22" s="97"/>
      <c r="GZ22" s="97"/>
      <c r="HA22" s="97"/>
      <c r="HB22" s="97"/>
      <c r="HC22" s="97"/>
      <c r="HD22" s="97"/>
      <c r="HE22" s="97"/>
      <c r="HF22" s="97"/>
      <c r="HG22" s="97"/>
      <c r="HH22" s="97"/>
      <c r="HI22" s="97"/>
      <c r="HJ22" s="97"/>
      <c r="HK22" s="97"/>
      <c r="HL22" s="97"/>
      <c r="HM22" s="97"/>
      <c r="HN22" s="97"/>
      <c r="HO22" s="97"/>
      <c r="HP22" s="97"/>
      <c r="HQ22" s="97"/>
      <c r="HR22" s="97"/>
      <c r="HS22" s="97"/>
      <c r="HT22" s="97"/>
      <c r="HU22" s="97"/>
      <c r="HV22" s="97"/>
      <c r="HW22" s="97"/>
      <c r="HX22" s="97"/>
      <c r="HY22" s="97"/>
      <c r="HZ22" s="97"/>
      <c r="IA22" s="97"/>
      <c r="IB22" s="97"/>
      <c r="IC22" s="97"/>
      <c r="ID22" s="97"/>
      <c r="IE22" s="97"/>
      <c r="IF22" s="97"/>
      <c r="IG22" s="97"/>
      <c r="IH22" s="97"/>
      <c r="II22" s="97"/>
      <c r="IJ22" s="97"/>
      <c r="IK22" s="97"/>
      <c r="IL22" s="97"/>
      <c r="IM22" s="97"/>
      <c r="IN22" s="97"/>
      <c r="IO22" s="97"/>
      <c r="IP22" s="97"/>
      <c r="IQ22" s="97"/>
      <c r="IR22" s="97"/>
      <c r="IS22" s="97"/>
      <c r="IT22" s="97"/>
      <c r="IU22" s="97"/>
      <c r="IV22" s="97"/>
      <c r="IW22" s="97"/>
      <c r="IX22" s="97"/>
      <c r="IY22" s="97"/>
      <c r="IZ22" s="97"/>
      <c r="JA22" s="97"/>
      <c r="JB22" s="97"/>
      <c r="JC22" s="97"/>
      <c r="JD22" s="97"/>
      <c r="JE22" s="97"/>
      <c r="JF22" s="97"/>
      <c r="JG22" s="97"/>
      <c r="JH22" s="97"/>
      <c r="JI22" s="97"/>
      <c r="JJ22" s="97"/>
      <c r="JK22" s="97"/>
      <c r="JL22" s="97"/>
      <c r="JM22" s="97"/>
      <c r="JN22" s="97"/>
      <c r="JO22" s="97"/>
      <c r="JP22" s="97"/>
      <c r="JQ22" s="97"/>
      <c r="JR22" s="97"/>
      <c r="JS22" s="97"/>
      <c r="JT22" s="97"/>
      <c r="JU22" s="97"/>
      <c r="JV22" s="97"/>
      <c r="JW22" s="97"/>
      <c r="JX22" s="97"/>
      <c r="JY22" s="97"/>
      <c r="JZ22" s="97"/>
      <c r="KA22" s="97"/>
      <c r="KB22" s="97"/>
      <c r="KC22" s="97"/>
      <c r="KD22" s="97"/>
      <c r="KE22" s="97"/>
      <c r="KF22" s="97"/>
      <c r="KG22" s="97"/>
      <c r="KH22" s="97"/>
      <c r="KI22" s="97"/>
      <c r="KJ22" s="97"/>
      <c r="KK22" s="97"/>
      <c r="KL22" s="97"/>
      <c r="KM22" s="97"/>
      <c r="KN22" s="97"/>
      <c r="KO22" s="97"/>
      <c r="KP22" s="97"/>
      <c r="KQ22" s="97"/>
      <c r="KR22" s="97"/>
      <c r="KS22" s="97"/>
      <c r="KT22" s="97"/>
      <c r="KU22" s="97"/>
      <c r="KV22" s="97"/>
      <c r="KW22" s="97"/>
      <c r="KX22" s="97"/>
      <c r="KY22" s="97"/>
      <c r="KZ22" s="97"/>
      <c r="LA22" s="97"/>
      <c r="LB22" s="97"/>
      <c r="LC22" s="97"/>
      <c r="LD22" s="97"/>
      <c r="LE22" s="97"/>
      <c r="LF22" s="97"/>
      <c r="LG22" s="97"/>
      <c r="LH22" s="97"/>
      <c r="LI22" s="97"/>
      <c r="LJ22" s="97"/>
      <c r="LK22" s="97"/>
      <c r="LL22" s="97"/>
      <c r="LM22" s="97"/>
      <c r="LN22" s="97"/>
      <c r="LO22" s="97"/>
      <c r="LP22" s="97"/>
      <c r="LQ22" s="97"/>
      <c r="LR22" s="97"/>
      <c r="LS22" s="97"/>
      <c r="LT22" s="97"/>
      <c r="LU22" s="97"/>
      <c r="LV22" s="97"/>
      <c r="LW22" s="97"/>
      <c r="LX22" s="97"/>
      <c r="LY22" s="97"/>
      <c r="LZ22" s="97"/>
      <c r="MA22" s="97"/>
      <c r="MB22" s="97"/>
      <c r="MC22" s="97"/>
      <c r="MD22" s="97"/>
      <c r="ME22" s="97"/>
      <c r="MF22" s="97"/>
      <c r="MG22" s="97"/>
      <c r="MH22" s="97"/>
      <c r="MI22" s="97"/>
      <c r="MJ22" s="97"/>
      <c r="MK22" s="97"/>
      <c r="ML22" s="97"/>
      <c r="MM22" s="97"/>
      <c r="MN22" s="97"/>
      <c r="MO22" s="97"/>
      <c r="MP22" s="97"/>
      <c r="MQ22" s="97"/>
      <c r="MR22" s="97"/>
      <c r="MS22" s="97"/>
      <c r="MT22" s="97"/>
      <c r="MU22" s="97"/>
      <c r="MV22" s="97"/>
      <c r="MW22" s="97"/>
      <c r="MX22" s="97"/>
      <c r="MY22" s="97"/>
      <c r="MZ22" s="97"/>
      <c r="NA22" s="97"/>
      <c r="NB22" s="97"/>
      <c r="NC22" s="97"/>
      <c r="ND22" s="97"/>
      <c r="NE22" s="97"/>
      <c r="NF22" s="97"/>
      <c r="NG22" s="97"/>
      <c r="NH22" s="97"/>
      <c r="NI22" s="97"/>
      <c r="NJ22" s="97"/>
      <c r="NK22" s="97"/>
      <c r="NL22" s="97"/>
      <c r="NM22" s="97"/>
      <c r="NN22" s="212"/>
      <c r="NO22" s="212"/>
      <c r="NP22" s="212"/>
      <c r="NQ22" s="212"/>
      <c r="NR22" s="212"/>
      <c r="NS22" s="212"/>
      <c r="NT22" s="212"/>
      <c r="NU22" s="212"/>
      <c r="NV22" s="212"/>
      <c r="NW22" s="212"/>
      <c r="NX22" s="212"/>
      <c r="NY22" s="212"/>
      <c r="NZ22" s="212"/>
      <c r="OA22" s="212"/>
      <c r="OB22" s="124"/>
    </row>
    <row r="23" spans="1:392" s="98" customFormat="1" ht="39.950000000000003" customHeight="1" x14ac:dyDescent="0.3">
      <c r="A23" s="111"/>
      <c r="B23" s="115"/>
      <c r="C23" s="116"/>
      <c r="D23" s="112"/>
      <c r="E23" s="113"/>
      <c r="F23" s="69" t="str">
        <f t="shared" si="352"/>
        <v/>
      </c>
      <c r="G23" s="75" t="str">
        <f t="shared" ca="1" si="349"/>
        <v/>
      </c>
      <c r="H23" s="66"/>
      <c r="I23" s="68" t="str">
        <f t="shared" ca="1" si="350"/>
        <v/>
      </c>
      <c r="J23" s="76"/>
      <c r="K23" s="76"/>
      <c r="L23" s="94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6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97"/>
      <c r="CV23" s="97"/>
      <c r="CW23" s="97"/>
      <c r="CX23" s="97"/>
      <c r="CY23" s="97"/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  <c r="DN23" s="97"/>
      <c r="DO23" s="97"/>
      <c r="DP23" s="97"/>
      <c r="DQ23" s="97"/>
      <c r="DR23" s="97"/>
      <c r="DS23" s="97"/>
      <c r="DT23" s="97"/>
      <c r="DU23" s="97"/>
      <c r="DV23" s="97"/>
      <c r="DW23" s="97"/>
      <c r="DX23" s="97"/>
      <c r="DY23" s="97"/>
      <c r="DZ23" s="97"/>
      <c r="EA23" s="97"/>
      <c r="EB23" s="97"/>
      <c r="EC23" s="97"/>
      <c r="ED23" s="97"/>
      <c r="EE23" s="97"/>
      <c r="EF23" s="97"/>
      <c r="EG23" s="97"/>
      <c r="EH23" s="97"/>
      <c r="EI23" s="97"/>
      <c r="EJ23" s="97"/>
      <c r="EK23" s="97"/>
      <c r="EL23" s="97"/>
      <c r="EM23" s="97"/>
      <c r="EN23" s="97"/>
      <c r="EO23" s="97"/>
      <c r="EP23" s="97"/>
      <c r="EQ23" s="97"/>
      <c r="ER23" s="97"/>
      <c r="ES23" s="97"/>
      <c r="ET23" s="97"/>
      <c r="EU23" s="97"/>
      <c r="EV23" s="97"/>
      <c r="EW23" s="97"/>
      <c r="EX23" s="97"/>
      <c r="EY23" s="97"/>
      <c r="EZ23" s="97"/>
      <c r="FA23" s="97"/>
      <c r="FB23" s="97"/>
      <c r="FC23" s="97"/>
      <c r="FD23" s="97"/>
      <c r="FE23" s="97"/>
      <c r="FF23" s="97"/>
      <c r="FG23" s="97"/>
      <c r="FH23" s="97"/>
      <c r="FI23" s="97"/>
      <c r="FJ23" s="97"/>
      <c r="FK23" s="97"/>
      <c r="FL23" s="97"/>
      <c r="FM23" s="97"/>
      <c r="FN23" s="97"/>
      <c r="FO23" s="97"/>
      <c r="FP23" s="97"/>
      <c r="FQ23" s="97"/>
      <c r="FR23" s="97"/>
      <c r="FS23" s="97"/>
      <c r="FT23" s="97"/>
      <c r="FU23" s="97"/>
      <c r="FV23" s="97"/>
      <c r="FW23" s="97"/>
      <c r="FX23" s="97"/>
      <c r="FY23" s="97"/>
      <c r="FZ23" s="97"/>
      <c r="GA23" s="97"/>
      <c r="GB23" s="97"/>
      <c r="GC23" s="97"/>
      <c r="GD23" s="97"/>
      <c r="GE23" s="97"/>
      <c r="GF23" s="97"/>
      <c r="GG23" s="97"/>
      <c r="GH23" s="97"/>
      <c r="GI23" s="97"/>
      <c r="GJ23" s="97"/>
      <c r="GK23" s="97"/>
      <c r="GL23" s="97"/>
      <c r="GM23" s="97"/>
      <c r="GN23" s="97"/>
      <c r="GO23" s="97"/>
      <c r="GP23" s="97"/>
      <c r="GQ23" s="97"/>
      <c r="GR23" s="97"/>
      <c r="GS23" s="97"/>
      <c r="GT23" s="97"/>
      <c r="GU23" s="97"/>
      <c r="GV23" s="97"/>
      <c r="GW23" s="97"/>
      <c r="GX23" s="97"/>
      <c r="GY23" s="97"/>
      <c r="GZ23" s="97"/>
      <c r="HA23" s="97"/>
      <c r="HB23" s="97"/>
      <c r="HC23" s="97"/>
      <c r="HD23" s="97"/>
      <c r="HE23" s="97"/>
      <c r="HF23" s="97"/>
      <c r="HG23" s="97"/>
      <c r="HH23" s="97"/>
      <c r="HI23" s="97"/>
      <c r="HJ23" s="97"/>
      <c r="HK23" s="97"/>
      <c r="HL23" s="97"/>
      <c r="HM23" s="97"/>
      <c r="HN23" s="97"/>
      <c r="HO23" s="97"/>
      <c r="HP23" s="97"/>
      <c r="HQ23" s="97"/>
      <c r="HR23" s="97"/>
      <c r="HS23" s="97"/>
      <c r="HT23" s="97"/>
      <c r="HU23" s="97"/>
      <c r="HV23" s="97"/>
      <c r="HW23" s="97"/>
      <c r="HX23" s="97"/>
      <c r="HY23" s="97"/>
      <c r="HZ23" s="97"/>
      <c r="IA23" s="97"/>
      <c r="IB23" s="97"/>
      <c r="IC23" s="97"/>
      <c r="ID23" s="97"/>
      <c r="IE23" s="97"/>
      <c r="IF23" s="97"/>
      <c r="IG23" s="97"/>
      <c r="IH23" s="97"/>
      <c r="II23" s="97"/>
      <c r="IJ23" s="97"/>
      <c r="IK23" s="97"/>
      <c r="IL23" s="97"/>
      <c r="IM23" s="97"/>
      <c r="IN23" s="97"/>
      <c r="IO23" s="97"/>
      <c r="IP23" s="97"/>
      <c r="IQ23" s="97"/>
      <c r="IR23" s="97"/>
      <c r="IS23" s="97"/>
      <c r="IT23" s="97"/>
      <c r="IU23" s="97"/>
      <c r="IV23" s="97"/>
      <c r="IW23" s="97"/>
      <c r="IX23" s="97"/>
      <c r="IY23" s="97"/>
      <c r="IZ23" s="97"/>
      <c r="JA23" s="97"/>
      <c r="JB23" s="97"/>
      <c r="JC23" s="97"/>
      <c r="JD23" s="97"/>
      <c r="JE23" s="97"/>
      <c r="JF23" s="97"/>
      <c r="JG23" s="97"/>
      <c r="JH23" s="97"/>
      <c r="JI23" s="97"/>
      <c r="JJ23" s="97"/>
      <c r="JK23" s="97"/>
      <c r="JL23" s="97"/>
      <c r="JM23" s="97"/>
      <c r="JN23" s="97"/>
      <c r="JO23" s="97"/>
      <c r="JP23" s="97"/>
      <c r="JQ23" s="97"/>
      <c r="JR23" s="97"/>
      <c r="JS23" s="97"/>
      <c r="JT23" s="97"/>
      <c r="JU23" s="97"/>
      <c r="JV23" s="97"/>
      <c r="JW23" s="97"/>
      <c r="JX23" s="97"/>
      <c r="JY23" s="97"/>
      <c r="JZ23" s="97"/>
      <c r="KA23" s="97"/>
      <c r="KB23" s="97"/>
      <c r="KC23" s="97"/>
      <c r="KD23" s="97"/>
      <c r="KE23" s="97"/>
      <c r="KF23" s="97"/>
      <c r="KG23" s="97"/>
      <c r="KH23" s="97"/>
      <c r="KI23" s="97"/>
      <c r="KJ23" s="97"/>
      <c r="KK23" s="97"/>
      <c r="KL23" s="97"/>
      <c r="KM23" s="97"/>
      <c r="KN23" s="97"/>
      <c r="KO23" s="97"/>
      <c r="KP23" s="97"/>
      <c r="KQ23" s="97"/>
      <c r="KR23" s="97"/>
      <c r="KS23" s="97"/>
      <c r="KT23" s="97"/>
      <c r="KU23" s="97"/>
      <c r="KV23" s="97"/>
      <c r="KW23" s="97"/>
      <c r="KX23" s="97"/>
      <c r="KY23" s="97"/>
      <c r="KZ23" s="97"/>
      <c r="LA23" s="97"/>
      <c r="LB23" s="97"/>
      <c r="LC23" s="97"/>
      <c r="LD23" s="97"/>
      <c r="LE23" s="97"/>
      <c r="LF23" s="97"/>
      <c r="LG23" s="97"/>
      <c r="LH23" s="97"/>
      <c r="LI23" s="97"/>
      <c r="LJ23" s="97"/>
      <c r="LK23" s="97"/>
      <c r="LL23" s="97"/>
      <c r="LM23" s="97"/>
      <c r="LN23" s="97"/>
      <c r="LO23" s="97"/>
      <c r="LP23" s="97"/>
      <c r="LQ23" s="97"/>
      <c r="LR23" s="97"/>
      <c r="LS23" s="97"/>
      <c r="LT23" s="97"/>
      <c r="LU23" s="97"/>
      <c r="LV23" s="97"/>
      <c r="LW23" s="97"/>
      <c r="LX23" s="97"/>
      <c r="LY23" s="97"/>
      <c r="LZ23" s="97"/>
      <c r="MA23" s="97"/>
      <c r="MB23" s="97"/>
      <c r="MC23" s="97"/>
      <c r="MD23" s="97"/>
      <c r="ME23" s="97"/>
      <c r="MF23" s="97"/>
      <c r="MG23" s="97"/>
      <c r="MH23" s="97"/>
      <c r="MI23" s="97"/>
      <c r="MJ23" s="97"/>
      <c r="MK23" s="97"/>
      <c r="ML23" s="97"/>
      <c r="MM23" s="97"/>
      <c r="MN23" s="97"/>
      <c r="MO23" s="97"/>
      <c r="MP23" s="97"/>
      <c r="MQ23" s="97"/>
      <c r="MR23" s="97"/>
      <c r="MS23" s="97"/>
      <c r="MT23" s="97"/>
      <c r="MU23" s="97"/>
      <c r="MV23" s="97"/>
      <c r="MW23" s="97"/>
      <c r="MX23" s="97"/>
      <c r="MY23" s="97"/>
      <c r="MZ23" s="97"/>
      <c r="NA23" s="97"/>
      <c r="NB23" s="97"/>
      <c r="NC23" s="97"/>
      <c r="ND23" s="97"/>
      <c r="NE23" s="97"/>
      <c r="NF23" s="97"/>
      <c r="NG23" s="97"/>
      <c r="NH23" s="97"/>
      <c r="NI23" s="97"/>
      <c r="NJ23" s="97"/>
      <c r="NK23" s="97"/>
      <c r="NL23" s="97"/>
      <c r="NM23" s="97"/>
      <c r="NN23" s="212"/>
      <c r="NO23" s="212"/>
      <c r="NP23" s="212"/>
      <c r="NQ23" s="212"/>
      <c r="NR23" s="212"/>
      <c r="NS23" s="212"/>
      <c r="NT23" s="212"/>
      <c r="NU23" s="212"/>
      <c r="NV23" s="212"/>
      <c r="NW23" s="212"/>
      <c r="NX23" s="212"/>
      <c r="NY23" s="212"/>
      <c r="NZ23" s="212"/>
      <c r="OA23" s="212"/>
      <c r="OB23" s="124"/>
    </row>
    <row r="24" spans="1:392" s="98" customFormat="1" ht="39.950000000000003" customHeight="1" x14ac:dyDescent="0.3">
      <c r="A24" s="111"/>
      <c r="B24" s="115"/>
      <c r="C24" s="116"/>
      <c r="D24" s="112"/>
      <c r="E24" s="113"/>
      <c r="F24" s="69" t="str">
        <f t="shared" si="352"/>
        <v/>
      </c>
      <c r="G24" s="75" t="str">
        <f t="shared" ca="1" si="349"/>
        <v/>
      </c>
      <c r="H24" s="66"/>
      <c r="I24" s="68" t="str">
        <f t="shared" ca="1" si="350"/>
        <v/>
      </c>
      <c r="J24" s="76"/>
      <c r="K24" s="76"/>
      <c r="L24" s="94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6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97"/>
      <c r="CW24" s="97"/>
      <c r="CX24" s="97"/>
      <c r="CY24" s="97"/>
      <c r="CZ24" s="97"/>
      <c r="DA24" s="97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97"/>
      <c r="DN24" s="97"/>
      <c r="DO24" s="97"/>
      <c r="DP24" s="97"/>
      <c r="DQ24" s="97"/>
      <c r="DR24" s="97"/>
      <c r="DS24" s="97"/>
      <c r="DT24" s="97"/>
      <c r="DU24" s="97"/>
      <c r="DV24" s="97"/>
      <c r="DW24" s="97"/>
      <c r="DX24" s="97"/>
      <c r="DY24" s="97"/>
      <c r="DZ24" s="97"/>
      <c r="EA24" s="97"/>
      <c r="EB24" s="97"/>
      <c r="EC24" s="97"/>
      <c r="ED24" s="97"/>
      <c r="EE24" s="97"/>
      <c r="EF24" s="97"/>
      <c r="EG24" s="97"/>
      <c r="EH24" s="97"/>
      <c r="EI24" s="97"/>
      <c r="EJ24" s="97"/>
      <c r="EK24" s="97"/>
      <c r="EL24" s="97"/>
      <c r="EM24" s="97"/>
      <c r="EN24" s="97"/>
      <c r="EO24" s="97"/>
      <c r="EP24" s="97"/>
      <c r="EQ24" s="97"/>
      <c r="ER24" s="97"/>
      <c r="ES24" s="97"/>
      <c r="ET24" s="97"/>
      <c r="EU24" s="97"/>
      <c r="EV24" s="97"/>
      <c r="EW24" s="97"/>
      <c r="EX24" s="97"/>
      <c r="EY24" s="97"/>
      <c r="EZ24" s="97"/>
      <c r="FA24" s="97"/>
      <c r="FB24" s="97"/>
      <c r="FC24" s="97"/>
      <c r="FD24" s="97"/>
      <c r="FE24" s="97"/>
      <c r="FF24" s="97"/>
      <c r="FG24" s="97"/>
      <c r="FH24" s="97"/>
      <c r="FI24" s="97"/>
      <c r="FJ24" s="97"/>
      <c r="FK24" s="97"/>
      <c r="FL24" s="97"/>
      <c r="FM24" s="97"/>
      <c r="FN24" s="97"/>
      <c r="FO24" s="97"/>
      <c r="FP24" s="97"/>
      <c r="FQ24" s="97"/>
      <c r="FR24" s="97"/>
      <c r="FS24" s="97"/>
      <c r="FT24" s="97"/>
      <c r="FU24" s="97"/>
      <c r="FV24" s="97"/>
      <c r="FW24" s="97"/>
      <c r="FX24" s="97"/>
      <c r="FY24" s="97"/>
      <c r="FZ24" s="97"/>
      <c r="GA24" s="97"/>
      <c r="GB24" s="97"/>
      <c r="GC24" s="97"/>
      <c r="GD24" s="97"/>
      <c r="GE24" s="97"/>
      <c r="GF24" s="97"/>
      <c r="GG24" s="97"/>
      <c r="GH24" s="97"/>
      <c r="GI24" s="97"/>
      <c r="GJ24" s="97"/>
      <c r="GK24" s="97"/>
      <c r="GL24" s="97"/>
      <c r="GM24" s="97"/>
      <c r="GN24" s="97"/>
      <c r="GO24" s="97"/>
      <c r="GP24" s="97"/>
      <c r="GQ24" s="97"/>
      <c r="GR24" s="97"/>
      <c r="GS24" s="97"/>
      <c r="GT24" s="97"/>
      <c r="GU24" s="97"/>
      <c r="GV24" s="97"/>
      <c r="GW24" s="97"/>
      <c r="GX24" s="97"/>
      <c r="GY24" s="97"/>
      <c r="GZ24" s="97"/>
      <c r="HA24" s="97"/>
      <c r="HB24" s="97"/>
      <c r="HC24" s="97"/>
      <c r="HD24" s="97"/>
      <c r="HE24" s="97"/>
      <c r="HF24" s="97"/>
      <c r="HG24" s="97"/>
      <c r="HH24" s="97"/>
      <c r="HI24" s="97"/>
      <c r="HJ24" s="97"/>
      <c r="HK24" s="97"/>
      <c r="HL24" s="97"/>
      <c r="HM24" s="97"/>
      <c r="HN24" s="97"/>
      <c r="HO24" s="97"/>
      <c r="HP24" s="97"/>
      <c r="HQ24" s="97"/>
      <c r="HR24" s="97"/>
      <c r="HS24" s="97"/>
      <c r="HT24" s="97"/>
      <c r="HU24" s="97"/>
      <c r="HV24" s="97"/>
      <c r="HW24" s="97"/>
      <c r="HX24" s="97"/>
      <c r="HY24" s="97"/>
      <c r="HZ24" s="97"/>
      <c r="IA24" s="97"/>
      <c r="IB24" s="97"/>
      <c r="IC24" s="97"/>
      <c r="ID24" s="97"/>
      <c r="IE24" s="97"/>
      <c r="IF24" s="97"/>
      <c r="IG24" s="97"/>
      <c r="IH24" s="97"/>
      <c r="II24" s="97"/>
      <c r="IJ24" s="97"/>
      <c r="IK24" s="97"/>
      <c r="IL24" s="97"/>
      <c r="IM24" s="97"/>
      <c r="IN24" s="97"/>
      <c r="IO24" s="97"/>
      <c r="IP24" s="97"/>
      <c r="IQ24" s="97"/>
      <c r="IR24" s="97"/>
      <c r="IS24" s="97"/>
      <c r="IT24" s="97"/>
      <c r="IU24" s="97"/>
      <c r="IV24" s="97"/>
      <c r="IW24" s="97"/>
      <c r="IX24" s="97"/>
      <c r="IY24" s="97"/>
      <c r="IZ24" s="97"/>
      <c r="JA24" s="97"/>
      <c r="JB24" s="97"/>
      <c r="JC24" s="97"/>
      <c r="JD24" s="97"/>
      <c r="JE24" s="97"/>
      <c r="JF24" s="97"/>
      <c r="JG24" s="97"/>
      <c r="JH24" s="97"/>
      <c r="JI24" s="97"/>
      <c r="JJ24" s="97"/>
      <c r="JK24" s="97"/>
      <c r="JL24" s="97"/>
      <c r="JM24" s="97"/>
      <c r="JN24" s="97"/>
      <c r="JO24" s="97"/>
      <c r="JP24" s="97"/>
      <c r="JQ24" s="97"/>
      <c r="JR24" s="97"/>
      <c r="JS24" s="97"/>
      <c r="JT24" s="97"/>
      <c r="JU24" s="97"/>
      <c r="JV24" s="97"/>
      <c r="JW24" s="97"/>
      <c r="JX24" s="97"/>
      <c r="JY24" s="97"/>
      <c r="JZ24" s="97"/>
      <c r="KA24" s="97"/>
      <c r="KB24" s="97"/>
      <c r="KC24" s="97"/>
      <c r="KD24" s="97"/>
      <c r="KE24" s="97"/>
      <c r="KF24" s="97"/>
      <c r="KG24" s="97"/>
      <c r="KH24" s="97"/>
      <c r="KI24" s="97"/>
      <c r="KJ24" s="97"/>
      <c r="KK24" s="97"/>
      <c r="KL24" s="97"/>
      <c r="KM24" s="97"/>
      <c r="KN24" s="97"/>
      <c r="KO24" s="97"/>
      <c r="KP24" s="97"/>
      <c r="KQ24" s="97"/>
      <c r="KR24" s="97"/>
      <c r="KS24" s="97"/>
      <c r="KT24" s="97"/>
      <c r="KU24" s="97"/>
      <c r="KV24" s="97"/>
      <c r="KW24" s="97"/>
      <c r="KX24" s="97"/>
      <c r="KY24" s="97"/>
      <c r="KZ24" s="97"/>
      <c r="LA24" s="97"/>
      <c r="LB24" s="97"/>
      <c r="LC24" s="97"/>
      <c r="LD24" s="97"/>
      <c r="LE24" s="97"/>
      <c r="LF24" s="97"/>
      <c r="LG24" s="97"/>
      <c r="LH24" s="97"/>
      <c r="LI24" s="97"/>
      <c r="LJ24" s="97"/>
      <c r="LK24" s="97"/>
      <c r="LL24" s="97"/>
      <c r="LM24" s="97"/>
      <c r="LN24" s="97"/>
      <c r="LO24" s="97"/>
      <c r="LP24" s="97"/>
      <c r="LQ24" s="97"/>
      <c r="LR24" s="97"/>
      <c r="LS24" s="97"/>
      <c r="LT24" s="97"/>
      <c r="LU24" s="97"/>
      <c r="LV24" s="97"/>
      <c r="LW24" s="97"/>
      <c r="LX24" s="97"/>
      <c r="LY24" s="97"/>
      <c r="LZ24" s="97"/>
      <c r="MA24" s="97"/>
      <c r="MB24" s="97"/>
      <c r="MC24" s="97"/>
      <c r="MD24" s="97"/>
      <c r="ME24" s="97"/>
      <c r="MF24" s="97"/>
      <c r="MG24" s="97"/>
      <c r="MH24" s="97"/>
      <c r="MI24" s="97"/>
      <c r="MJ24" s="97"/>
      <c r="MK24" s="97"/>
      <c r="ML24" s="97"/>
      <c r="MM24" s="97"/>
      <c r="MN24" s="97"/>
      <c r="MO24" s="97"/>
      <c r="MP24" s="97"/>
      <c r="MQ24" s="97"/>
      <c r="MR24" s="97"/>
      <c r="MS24" s="97"/>
      <c r="MT24" s="97"/>
      <c r="MU24" s="97"/>
      <c r="MV24" s="97"/>
      <c r="MW24" s="97"/>
      <c r="MX24" s="97"/>
      <c r="MY24" s="97"/>
      <c r="MZ24" s="97"/>
      <c r="NA24" s="97"/>
      <c r="NB24" s="97"/>
      <c r="NC24" s="97"/>
      <c r="ND24" s="97"/>
      <c r="NE24" s="97"/>
      <c r="NF24" s="97"/>
      <c r="NG24" s="97"/>
      <c r="NH24" s="97"/>
      <c r="NI24" s="97"/>
      <c r="NJ24" s="97"/>
      <c r="NK24" s="97"/>
      <c r="NL24" s="97"/>
      <c r="NM24" s="97"/>
      <c r="NN24" s="212"/>
      <c r="NO24" s="212"/>
      <c r="NP24" s="212"/>
      <c r="NQ24" s="212"/>
      <c r="NR24" s="212"/>
      <c r="NS24" s="212"/>
      <c r="NT24" s="212"/>
      <c r="NU24" s="212"/>
      <c r="NV24" s="212"/>
      <c r="NW24" s="212"/>
      <c r="NX24" s="212"/>
      <c r="NY24" s="212"/>
      <c r="NZ24" s="212"/>
      <c r="OA24" s="212"/>
      <c r="OB24" s="124"/>
    </row>
    <row r="25" spans="1:392" s="98" customFormat="1" ht="39.950000000000003" customHeight="1" x14ac:dyDescent="0.3">
      <c r="A25" s="111"/>
      <c r="B25" s="115"/>
      <c r="C25" s="116"/>
      <c r="D25" s="112"/>
      <c r="E25" s="113"/>
      <c r="F25" s="69" t="str">
        <f t="shared" si="352"/>
        <v/>
      </c>
      <c r="G25" s="75" t="str">
        <f t="shared" ca="1" si="349"/>
        <v/>
      </c>
      <c r="H25" s="66"/>
      <c r="I25" s="68" t="str">
        <f t="shared" ca="1" si="350"/>
        <v/>
      </c>
      <c r="J25" s="76"/>
      <c r="K25" s="67"/>
      <c r="L25" s="94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6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7"/>
      <c r="CO25" s="97"/>
      <c r="CP25" s="97"/>
      <c r="CQ25" s="97"/>
      <c r="CR25" s="97"/>
      <c r="CS25" s="97"/>
      <c r="CT25" s="97"/>
      <c r="CU25" s="97"/>
      <c r="CV25" s="97"/>
      <c r="CW25" s="97"/>
      <c r="CX25" s="97"/>
      <c r="CY25" s="97"/>
      <c r="CZ25" s="97"/>
      <c r="DA25" s="97"/>
      <c r="DB25" s="97"/>
      <c r="DC25" s="97"/>
      <c r="DD25" s="97"/>
      <c r="DE25" s="97"/>
      <c r="DF25" s="97"/>
      <c r="DG25" s="97"/>
      <c r="DH25" s="97"/>
      <c r="DI25" s="97"/>
      <c r="DJ25" s="97"/>
      <c r="DK25" s="97"/>
      <c r="DL25" s="97"/>
      <c r="DM25" s="97"/>
      <c r="DN25" s="97"/>
      <c r="DO25" s="97"/>
      <c r="DP25" s="97"/>
      <c r="DQ25" s="97"/>
      <c r="DR25" s="97"/>
      <c r="DS25" s="97"/>
      <c r="DT25" s="97"/>
      <c r="DU25" s="97"/>
      <c r="DV25" s="97"/>
      <c r="DW25" s="97"/>
      <c r="DX25" s="97"/>
      <c r="DY25" s="97"/>
      <c r="DZ25" s="97"/>
      <c r="EA25" s="97"/>
      <c r="EB25" s="97"/>
      <c r="EC25" s="97"/>
      <c r="ED25" s="97"/>
      <c r="EE25" s="97"/>
      <c r="EF25" s="97"/>
      <c r="EG25" s="97"/>
      <c r="EH25" s="97"/>
      <c r="EI25" s="97"/>
      <c r="EJ25" s="97"/>
      <c r="EK25" s="97"/>
      <c r="EL25" s="97"/>
      <c r="EM25" s="97"/>
      <c r="EN25" s="97"/>
      <c r="EO25" s="97"/>
      <c r="EP25" s="97"/>
      <c r="EQ25" s="97"/>
      <c r="ER25" s="97"/>
      <c r="ES25" s="97"/>
      <c r="ET25" s="97"/>
      <c r="EU25" s="97"/>
      <c r="EV25" s="97"/>
      <c r="EW25" s="97"/>
      <c r="EX25" s="97"/>
      <c r="EY25" s="97"/>
      <c r="EZ25" s="97"/>
      <c r="FA25" s="97"/>
      <c r="FB25" s="97"/>
      <c r="FC25" s="97"/>
      <c r="FD25" s="97"/>
      <c r="FE25" s="97"/>
      <c r="FF25" s="97"/>
      <c r="FG25" s="97"/>
      <c r="FH25" s="97"/>
      <c r="FI25" s="97"/>
      <c r="FJ25" s="97"/>
      <c r="FK25" s="97"/>
      <c r="FL25" s="97"/>
      <c r="FM25" s="97"/>
      <c r="FN25" s="97"/>
      <c r="FO25" s="97"/>
      <c r="FP25" s="97"/>
      <c r="FQ25" s="97"/>
      <c r="FR25" s="97"/>
      <c r="FS25" s="97"/>
      <c r="FT25" s="97"/>
      <c r="FU25" s="97"/>
      <c r="FV25" s="97"/>
      <c r="FW25" s="97"/>
      <c r="FX25" s="97"/>
      <c r="FY25" s="97"/>
      <c r="FZ25" s="97"/>
      <c r="GA25" s="97"/>
      <c r="GB25" s="97"/>
      <c r="GC25" s="97"/>
      <c r="GD25" s="97"/>
      <c r="GE25" s="97"/>
      <c r="GF25" s="97"/>
      <c r="GG25" s="97"/>
      <c r="GH25" s="97"/>
      <c r="GI25" s="97"/>
      <c r="GJ25" s="97"/>
      <c r="GK25" s="97"/>
      <c r="GL25" s="97"/>
      <c r="GM25" s="97"/>
      <c r="GN25" s="97"/>
      <c r="GO25" s="97"/>
      <c r="GP25" s="97"/>
      <c r="GQ25" s="97"/>
      <c r="GR25" s="97"/>
      <c r="GS25" s="97"/>
      <c r="GT25" s="97"/>
      <c r="GU25" s="97"/>
      <c r="GV25" s="97"/>
      <c r="GW25" s="97"/>
      <c r="GX25" s="97"/>
      <c r="GY25" s="97"/>
      <c r="GZ25" s="97"/>
      <c r="HA25" s="97"/>
      <c r="HB25" s="97"/>
      <c r="HC25" s="97"/>
      <c r="HD25" s="97"/>
      <c r="HE25" s="97"/>
      <c r="HF25" s="97"/>
      <c r="HG25" s="97"/>
      <c r="HH25" s="97"/>
      <c r="HI25" s="97"/>
      <c r="HJ25" s="97"/>
      <c r="HK25" s="97"/>
      <c r="HL25" s="97"/>
      <c r="HM25" s="97"/>
      <c r="HN25" s="97"/>
      <c r="HO25" s="97"/>
      <c r="HP25" s="97"/>
      <c r="HQ25" s="97"/>
      <c r="HR25" s="97"/>
      <c r="HS25" s="97"/>
      <c r="HT25" s="97"/>
      <c r="HU25" s="97"/>
      <c r="HV25" s="97"/>
      <c r="HW25" s="97"/>
      <c r="HX25" s="97"/>
      <c r="HY25" s="97"/>
      <c r="HZ25" s="97"/>
      <c r="IA25" s="97"/>
      <c r="IB25" s="97"/>
      <c r="IC25" s="97"/>
      <c r="ID25" s="97"/>
      <c r="IE25" s="97"/>
      <c r="IF25" s="97"/>
      <c r="IG25" s="97"/>
      <c r="IH25" s="97"/>
      <c r="II25" s="97"/>
      <c r="IJ25" s="97"/>
      <c r="IK25" s="97"/>
      <c r="IL25" s="97"/>
      <c r="IM25" s="97"/>
      <c r="IN25" s="97"/>
      <c r="IO25" s="97"/>
      <c r="IP25" s="97"/>
      <c r="IQ25" s="97"/>
      <c r="IR25" s="97"/>
      <c r="IS25" s="97"/>
      <c r="IT25" s="97"/>
      <c r="IU25" s="97"/>
      <c r="IV25" s="97"/>
      <c r="IW25" s="97"/>
      <c r="IX25" s="97"/>
      <c r="IY25" s="97"/>
      <c r="IZ25" s="97"/>
      <c r="JA25" s="97"/>
      <c r="JB25" s="97"/>
      <c r="JC25" s="97"/>
      <c r="JD25" s="97"/>
      <c r="JE25" s="97"/>
      <c r="JF25" s="97"/>
      <c r="JG25" s="97"/>
      <c r="JH25" s="97"/>
      <c r="JI25" s="97"/>
      <c r="JJ25" s="97"/>
      <c r="JK25" s="97"/>
      <c r="JL25" s="97"/>
      <c r="JM25" s="97"/>
      <c r="JN25" s="97"/>
      <c r="JO25" s="97"/>
      <c r="JP25" s="97"/>
      <c r="JQ25" s="97"/>
      <c r="JR25" s="97"/>
      <c r="JS25" s="97"/>
      <c r="JT25" s="97"/>
      <c r="JU25" s="97"/>
      <c r="JV25" s="97"/>
      <c r="JW25" s="97"/>
      <c r="JX25" s="97"/>
      <c r="JY25" s="97"/>
      <c r="JZ25" s="97"/>
      <c r="KA25" s="97"/>
      <c r="KB25" s="97"/>
      <c r="KC25" s="97"/>
      <c r="KD25" s="97"/>
      <c r="KE25" s="97"/>
      <c r="KF25" s="97"/>
      <c r="KG25" s="97"/>
      <c r="KH25" s="97"/>
      <c r="KI25" s="97"/>
      <c r="KJ25" s="97"/>
      <c r="KK25" s="97"/>
      <c r="KL25" s="97"/>
      <c r="KM25" s="97"/>
      <c r="KN25" s="97"/>
      <c r="KO25" s="97"/>
      <c r="KP25" s="97"/>
      <c r="KQ25" s="97"/>
      <c r="KR25" s="97"/>
      <c r="KS25" s="97"/>
      <c r="KT25" s="97"/>
      <c r="KU25" s="97"/>
      <c r="KV25" s="97"/>
      <c r="KW25" s="97"/>
      <c r="KX25" s="97"/>
      <c r="KY25" s="97"/>
      <c r="KZ25" s="97"/>
      <c r="LA25" s="97"/>
      <c r="LB25" s="97"/>
      <c r="LC25" s="97"/>
      <c r="LD25" s="97"/>
      <c r="LE25" s="97"/>
      <c r="LF25" s="97"/>
      <c r="LG25" s="97"/>
      <c r="LH25" s="97"/>
      <c r="LI25" s="97"/>
      <c r="LJ25" s="97"/>
      <c r="LK25" s="97"/>
      <c r="LL25" s="97"/>
      <c r="LM25" s="97"/>
      <c r="LN25" s="97"/>
      <c r="LO25" s="97"/>
      <c r="LP25" s="97"/>
      <c r="LQ25" s="97"/>
      <c r="LR25" s="97"/>
      <c r="LS25" s="97"/>
      <c r="LT25" s="97"/>
      <c r="LU25" s="97"/>
      <c r="LV25" s="97"/>
      <c r="LW25" s="97"/>
      <c r="LX25" s="97"/>
      <c r="LY25" s="97"/>
      <c r="LZ25" s="97"/>
      <c r="MA25" s="97"/>
      <c r="MB25" s="97"/>
      <c r="MC25" s="97"/>
      <c r="MD25" s="97"/>
      <c r="ME25" s="97"/>
      <c r="MF25" s="97"/>
      <c r="MG25" s="97"/>
      <c r="MH25" s="97"/>
      <c r="MI25" s="97"/>
      <c r="MJ25" s="97"/>
      <c r="MK25" s="97"/>
      <c r="ML25" s="97"/>
      <c r="MM25" s="97"/>
      <c r="MN25" s="97"/>
      <c r="MO25" s="97"/>
      <c r="MP25" s="97"/>
      <c r="MQ25" s="97"/>
      <c r="MR25" s="97"/>
      <c r="MS25" s="97"/>
      <c r="MT25" s="97"/>
      <c r="MU25" s="97"/>
      <c r="MV25" s="97"/>
      <c r="MW25" s="97"/>
      <c r="MX25" s="97"/>
      <c r="MY25" s="97"/>
      <c r="MZ25" s="97"/>
      <c r="NA25" s="97"/>
      <c r="NB25" s="97"/>
      <c r="NC25" s="97"/>
      <c r="ND25" s="97"/>
      <c r="NE25" s="97"/>
      <c r="NF25" s="97"/>
      <c r="NG25" s="97"/>
      <c r="NH25" s="97"/>
      <c r="NI25" s="97"/>
      <c r="NJ25" s="97"/>
      <c r="NK25" s="97"/>
      <c r="NL25" s="97"/>
      <c r="NM25" s="97"/>
      <c r="NN25" s="212"/>
      <c r="NO25" s="212"/>
      <c r="NP25" s="212"/>
      <c r="NQ25" s="212"/>
      <c r="NR25" s="212"/>
      <c r="NS25" s="212"/>
      <c r="NT25" s="212"/>
      <c r="NU25" s="212"/>
      <c r="NV25" s="212"/>
      <c r="NW25" s="212"/>
      <c r="NX25" s="212"/>
      <c r="NY25" s="212"/>
      <c r="NZ25" s="212"/>
      <c r="OA25" s="212"/>
      <c r="OB25" s="124"/>
    </row>
    <row r="26" spans="1:392" s="98" customFormat="1" ht="39.950000000000003" customHeight="1" x14ac:dyDescent="0.3">
      <c r="A26" s="111"/>
      <c r="B26" s="115"/>
      <c r="C26" s="116"/>
      <c r="D26" s="112"/>
      <c r="E26" s="113"/>
      <c r="F26" s="69" t="str">
        <f t="shared" si="352"/>
        <v/>
      </c>
      <c r="G26" s="75" t="str">
        <f t="shared" ca="1" si="349"/>
        <v/>
      </c>
      <c r="H26" s="66"/>
      <c r="I26" s="68" t="str">
        <f t="shared" ca="1" si="350"/>
        <v/>
      </c>
      <c r="J26" s="76"/>
      <c r="K26" s="76"/>
      <c r="L26" s="94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6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  <c r="CJ26" s="97"/>
      <c r="CK26" s="97"/>
      <c r="CL26" s="97"/>
      <c r="CM26" s="97"/>
      <c r="CN26" s="97"/>
      <c r="CO26" s="97"/>
      <c r="CP26" s="97"/>
      <c r="CQ26" s="97"/>
      <c r="CR26" s="97"/>
      <c r="CS26" s="97"/>
      <c r="CT26" s="97"/>
      <c r="CU26" s="97"/>
      <c r="CV26" s="97"/>
      <c r="CW26" s="97"/>
      <c r="CX26" s="97"/>
      <c r="CY26" s="97"/>
      <c r="CZ26" s="97"/>
      <c r="DA26" s="97"/>
      <c r="DB26" s="97"/>
      <c r="DC26" s="97"/>
      <c r="DD26" s="97"/>
      <c r="DE26" s="97"/>
      <c r="DF26" s="97"/>
      <c r="DG26" s="97"/>
      <c r="DH26" s="97"/>
      <c r="DI26" s="97"/>
      <c r="DJ26" s="97"/>
      <c r="DK26" s="97"/>
      <c r="DL26" s="97"/>
      <c r="DM26" s="97"/>
      <c r="DN26" s="97"/>
      <c r="DO26" s="97"/>
      <c r="DP26" s="97"/>
      <c r="DQ26" s="97"/>
      <c r="DR26" s="97"/>
      <c r="DS26" s="97"/>
      <c r="DT26" s="97"/>
      <c r="DU26" s="97"/>
      <c r="DV26" s="97"/>
      <c r="DW26" s="97"/>
      <c r="DX26" s="97"/>
      <c r="DY26" s="97"/>
      <c r="DZ26" s="97"/>
      <c r="EA26" s="97"/>
      <c r="EB26" s="97"/>
      <c r="EC26" s="97"/>
      <c r="ED26" s="97"/>
      <c r="EE26" s="97"/>
      <c r="EF26" s="97"/>
      <c r="EG26" s="97"/>
      <c r="EH26" s="97"/>
      <c r="EI26" s="97"/>
      <c r="EJ26" s="97"/>
      <c r="EK26" s="97"/>
      <c r="EL26" s="97"/>
      <c r="EM26" s="97"/>
      <c r="EN26" s="97"/>
      <c r="EO26" s="97"/>
      <c r="EP26" s="97"/>
      <c r="EQ26" s="97"/>
      <c r="ER26" s="97"/>
      <c r="ES26" s="97"/>
      <c r="ET26" s="97"/>
      <c r="EU26" s="97"/>
      <c r="EV26" s="97"/>
      <c r="EW26" s="97"/>
      <c r="EX26" s="97"/>
      <c r="EY26" s="97"/>
      <c r="EZ26" s="97"/>
      <c r="FA26" s="97"/>
      <c r="FB26" s="97"/>
      <c r="FC26" s="97"/>
      <c r="FD26" s="97"/>
      <c r="FE26" s="97"/>
      <c r="FF26" s="97"/>
      <c r="FG26" s="97"/>
      <c r="FH26" s="97"/>
      <c r="FI26" s="97"/>
      <c r="FJ26" s="97"/>
      <c r="FK26" s="97"/>
      <c r="FL26" s="97"/>
      <c r="FM26" s="97"/>
      <c r="FN26" s="97"/>
      <c r="FO26" s="97"/>
      <c r="FP26" s="97"/>
      <c r="FQ26" s="97"/>
      <c r="FR26" s="97"/>
      <c r="FS26" s="97"/>
      <c r="FT26" s="97"/>
      <c r="FU26" s="97"/>
      <c r="FV26" s="97"/>
      <c r="FW26" s="97"/>
      <c r="FX26" s="97"/>
      <c r="FY26" s="97"/>
      <c r="FZ26" s="97"/>
      <c r="GA26" s="97"/>
      <c r="GB26" s="97"/>
      <c r="GC26" s="97"/>
      <c r="GD26" s="97"/>
      <c r="GE26" s="97"/>
      <c r="GF26" s="97"/>
      <c r="GG26" s="97"/>
      <c r="GH26" s="97"/>
      <c r="GI26" s="97"/>
      <c r="GJ26" s="97"/>
      <c r="GK26" s="97"/>
      <c r="GL26" s="97"/>
      <c r="GM26" s="97"/>
      <c r="GN26" s="97"/>
      <c r="GO26" s="97"/>
      <c r="GP26" s="97"/>
      <c r="GQ26" s="97"/>
      <c r="GR26" s="97"/>
      <c r="GS26" s="97"/>
      <c r="GT26" s="97"/>
      <c r="GU26" s="97"/>
      <c r="GV26" s="97"/>
      <c r="GW26" s="97"/>
      <c r="GX26" s="97"/>
      <c r="GY26" s="97"/>
      <c r="GZ26" s="97"/>
      <c r="HA26" s="97"/>
      <c r="HB26" s="97"/>
      <c r="HC26" s="97"/>
      <c r="HD26" s="97"/>
      <c r="HE26" s="97"/>
      <c r="HF26" s="97"/>
      <c r="HG26" s="97"/>
      <c r="HH26" s="97"/>
      <c r="HI26" s="97"/>
      <c r="HJ26" s="97"/>
      <c r="HK26" s="97"/>
      <c r="HL26" s="97"/>
      <c r="HM26" s="97"/>
      <c r="HN26" s="97"/>
      <c r="HO26" s="97"/>
      <c r="HP26" s="97"/>
      <c r="HQ26" s="97"/>
      <c r="HR26" s="97"/>
      <c r="HS26" s="97"/>
      <c r="HT26" s="97"/>
      <c r="HU26" s="97"/>
      <c r="HV26" s="97"/>
      <c r="HW26" s="97"/>
      <c r="HX26" s="97"/>
      <c r="HY26" s="97"/>
      <c r="HZ26" s="97"/>
      <c r="IA26" s="97"/>
      <c r="IB26" s="97"/>
      <c r="IC26" s="97"/>
      <c r="ID26" s="97"/>
      <c r="IE26" s="97"/>
      <c r="IF26" s="97"/>
      <c r="IG26" s="97"/>
      <c r="IH26" s="97"/>
      <c r="II26" s="97"/>
      <c r="IJ26" s="97"/>
      <c r="IK26" s="97"/>
      <c r="IL26" s="97"/>
      <c r="IM26" s="97"/>
      <c r="IN26" s="97"/>
      <c r="IO26" s="97"/>
      <c r="IP26" s="97"/>
      <c r="IQ26" s="97"/>
      <c r="IR26" s="97"/>
      <c r="IS26" s="97"/>
      <c r="IT26" s="97"/>
      <c r="IU26" s="97"/>
      <c r="IV26" s="97"/>
      <c r="IW26" s="97"/>
      <c r="IX26" s="97"/>
      <c r="IY26" s="97"/>
      <c r="IZ26" s="97"/>
      <c r="JA26" s="97"/>
      <c r="JB26" s="97"/>
      <c r="JC26" s="97"/>
      <c r="JD26" s="97"/>
      <c r="JE26" s="97"/>
      <c r="JF26" s="97"/>
      <c r="JG26" s="97"/>
      <c r="JH26" s="97"/>
      <c r="JI26" s="97"/>
      <c r="JJ26" s="97"/>
      <c r="JK26" s="97"/>
      <c r="JL26" s="97"/>
      <c r="JM26" s="97"/>
      <c r="JN26" s="97"/>
      <c r="JO26" s="97"/>
      <c r="JP26" s="97"/>
      <c r="JQ26" s="97"/>
      <c r="JR26" s="97"/>
      <c r="JS26" s="97"/>
      <c r="JT26" s="97"/>
      <c r="JU26" s="97"/>
      <c r="JV26" s="97"/>
      <c r="JW26" s="97"/>
      <c r="JX26" s="97"/>
      <c r="JY26" s="97"/>
      <c r="JZ26" s="97"/>
      <c r="KA26" s="97"/>
      <c r="KB26" s="97"/>
      <c r="KC26" s="97"/>
      <c r="KD26" s="97"/>
      <c r="KE26" s="97"/>
      <c r="KF26" s="97"/>
      <c r="KG26" s="97"/>
      <c r="KH26" s="97"/>
      <c r="KI26" s="97"/>
      <c r="KJ26" s="97"/>
      <c r="KK26" s="97"/>
      <c r="KL26" s="97"/>
      <c r="KM26" s="97"/>
      <c r="KN26" s="97"/>
      <c r="KO26" s="97"/>
      <c r="KP26" s="97"/>
      <c r="KQ26" s="97"/>
      <c r="KR26" s="97"/>
      <c r="KS26" s="97"/>
      <c r="KT26" s="97"/>
      <c r="KU26" s="97"/>
      <c r="KV26" s="97"/>
      <c r="KW26" s="97"/>
      <c r="KX26" s="97"/>
      <c r="KY26" s="97"/>
      <c r="KZ26" s="97"/>
      <c r="LA26" s="97"/>
      <c r="LB26" s="97"/>
      <c r="LC26" s="97"/>
      <c r="LD26" s="97"/>
      <c r="LE26" s="97"/>
      <c r="LF26" s="97"/>
      <c r="LG26" s="97"/>
      <c r="LH26" s="97"/>
      <c r="LI26" s="97"/>
      <c r="LJ26" s="97"/>
      <c r="LK26" s="97"/>
      <c r="LL26" s="97"/>
      <c r="LM26" s="97"/>
      <c r="LN26" s="97"/>
      <c r="LO26" s="97"/>
      <c r="LP26" s="97"/>
      <c r="LQ26" s="97"/>
      <c r="LR26" s="97"/>
      <c r="LS26" s="97"/>
      <c r="LT26" s="97"/>
      <c r="LU26" s="97"/>
      <c r="LV26" s="97"/>
      <c r="LW26" s="97"/>
      <c r="LX26" s="97"/>
      <c r="LY26" s="97"/>
      <c r="LZ26" s="97"/>
      <c r="MA26" s="97"/>
      <c r="MB26" s="97"/>
      <c r="MC26" s="97"/>
      <c r="MD26" s="97"/>
      <c r="ME26" s="97"/>
      <c r="MF26" s="97"/>
      <c r="MG26" s="97"/>
      <c r="MH26" s="97"/>
      <c r="MI26" s="97"/>
      <c r="MJ26" s="97"/>
      <c r="MK26" s="97"/>
      <c r="ML26" s="97"/>
      <c r="MM26" s="97"/>
      <c r="MN26" s="97"/>
      <c r="MO26" s="97"/>
      <c r="MP26" s="97"/>
      <c r="MQ26" s="97"/>
      <c r="MR26" s="97"/>
      <c r="MS26" s="97"/>
      <c r="MT26" s="97"/>
      <c r="MU26" s="97"/>
      <c r="MV26" s="97"/>
      <c r="MW26" s="97"/>
      <c r="MX26" s="97"/>
      <c r="MY26" s="97"/>
      <c r="MZ26" s="97"/>
      <c r="NA26" s="97"/>
      <c r="NB26" s="97"/>
      <c r="NC26" s="97"/>
      <c r="ND26" s="97"/>
      <c r="NE26" s="97"/>
      <c r="NF26" s="97"/>
      <c r="NG26" s="97"/>
      <c r="NH26" s="97"/>
      <c r="NI26" s="97"/>
      <c r="NJ26" s="97"/>
      <c r="NK26" s="97"/>
      <c r="NL26" s="97"/>
      <c r="NM26" s="97"/>
      <c r="NN26" s="212"/>
      <c r="NO26" s="212"/>
      <c r="NP26" s="212"/>
      <c r="NQ26" s="212"/>
      <c r="NR26" s="212"/>
      <c r="NS26" s="212"/>
      <c r="NT26" s="212"/>
      <c r="NU26" s="212"/>
      <c r="NV26" s="212"/>
      <c r="NW26" s="212"/>
      <c r="NX26" s="212"/>
      <c r="NY26" s="212"/>
      <c r="NZ26" s="212"/>
      <c r="OA26" s="212"/>
      <c r="OB26" s="124"/>
    </row>
    <row r="27" spans="1:392" s="98" customFormat="1" ht="39.950000000000003" customHeight="1" x14ac:dyDescent="0.3">
      <c r="A27" s="111"/>
      <c r="B27" s="115"/>
      <c r="C27" s="116"/>
      <c r="D27" s="112"/>
      <c r="E27" s="113"/>
      <c r="F27" s="69" t="str">
        <f t="shared" si="352"/>
        <v/>
      </c>
      <c r="G27" s="75" t="str">
        <f t="shared" ca="1" si="349"/>
        <v/>
      </c>
      <c r="H27" s="66"/>
      <c r="I27" s="68" t="str">
        <f t="shared" ca="1" si="350"/>
        <v/>
      </c>
      <c r="J27" s="76"/>
      <c r="K27" s="76"/>
      <c r="L27" s="94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6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/>
      <c r="CI27" s="97"/>
      <c r="CJ27" s="97"/>
      <c r="CK27" s="97"/>
      <c r="CL27" s="97"/>
      <c r="CM27" s="97"/>
      <c r="CN27" s="97"/>
      <c r="CO27" s="97"/>
      <c r="CP27" s="97"/>
      <c r="CQ27" s="97"/>
      <c r="CR27" s="97"/>
      <c r="CS27" s="97"/>
      <c r="CT27" s="97"/>
      <c r="CU27" s="97"/>
      <c r="CV27" s="97"/>
      <c r="CW27" s="97"/>
      <c r="CX27" s="97"/>
      <c r="CY27" s="97"/>
      <c r="CZ27" s="97"/>
      <c r="DA27" s="97"/>
      <c r="DB27" s="97"/>
      <c r="DC27" s="97"/>
      <c r="DD27" s="97"/>
      <c r="DE27" s="97"/>
      <c r="DF27" s="97"/>
      <c r="DG27" s="97"/>
      <c r="DH27" s="97"/>
      <c r="DI27" s="97"/>
      <c r="DJ27" s="97"/>
      <c r="DK27" s="97"/>
      <c r="DL27" s="97"/>
      <c r="DM27" s="97"/>
      <c r="DN27" s="97"/>
      <c r="DO27" s="97"/>
      <c r="DP27" s="97"/>
      <c r="DQ27" s="97"/>
      <c r="DR27" s="97"/>
      <c r="DS27" s="97"/>
      <c r="DT27" s="97"/>
      <c r="DU27" s="97"/>
      <c r="DV27" s="97"/>
      <c r="DW27" s="97"/>
      <c r="DX27" s="97"/>
      <c r="DY27" s="97"/>
      <c r="DZ27" s="97"/>
      <c r="EA27" s="97"/>
      <c r="EB27" s="97"/>
      <c r="EC27" s="97"/>
      <c r="ED27" s="97"/>
      <c r="EE27" s="97"/>
      <c r="EF27" s="97"/>
      <c r="EG27" s="97"/>
      <c r="EH27" s="97"/>
      <c r="EI27" s="97"/>
      <c r="EJ27" s="97"/>
      <c r="EK27" s="97"/>
      <c r="EL27" s="97"/>
      <c r="EM27" s="97"/>
      <c r="EN27" s="97"/>
      <c r="EO27" s="97"/>
      <c r="EP27" s="97"/>
      <c r="EQ27" s="97"/>
      <c r="ER27" s="97"/>
      <c r="ES27" s="97"/>
      <c r="ET27" s="97"/>
      <c r="EU27" s="97"/>
      <c r="EV27" s="97"/>
      <c r="EW27" s="97"/>
      <c r="EX27" s="97"/>
      <c r="EY27" s="97"/>
      <c r="EZ27" s="97"/>
      <c r="FA27" s="97"/>
      <c r="FB27" s="97"/>
      <c r="FC27" s="97"/>
      <c r="FD27" s="97"/>
      <c r="FE27" s="97"/>
      <c r="FF27" s="97"/>
      <c r="FG27" s="97"/>
      <c r="FH27" s="97"/>
      <c r="FI27" s="97"/>
      <c r="FJ27" s="97"/>
      <c r="FK27" s="97"/>
      <c r="FL27" s="97"/>
      <c r="FM27" s="97"/>
      <c r="FN27" s="97"/>
      <c r="FO27" s="97"/>
      <c r="FP27" s="97"/>
      <c r="FQ27" s="97"/>
      <c r="FR27" s="97"/>
      <c r="FS27" s="97"/>
      <c r="FT27" s="97"/>
      <c r="FU27" s="97"/>
      <c r="FV27" s="97"/>
      <c r="FW27" s="97"/>
      <c r="FX27" s="97"/>
      <c r="FY27" s="97"/>
      <c r="FZ27" s="97"/>
      <c r="GA27" s="97"/>
      <c r="GB27" s="97"/>
      <c r="GC27" s="97"/>
      <c r="GD27" s="97"/>
      <c r="GE27" s="97"/>
      <c r="GF27" s="97"/>
      <c r="GG27" s="97"/>
      <c r="GH27" s="97"/>
      <c r="GI27" s="97"/>
      <c r="GJ27" s="97"/>
      <c r="GK27" s="97"/>
      <c r="GL27" s="97"/>
      <c r="GM27" s="97"/>
      <c r="GN27" s="97"/>
      <c r="GO27" s="97"/>
      <c r="GP27" s="97"/>
      <c r="GQ27" s="97"/>
      <c r="GR27" s="97"/>
      <c r="GS27" s="97"/>
      <c r="GT27" s="97"/>
      <c r="GU27" s="97"/>
      <c r="GV27" s="97"/>
      <c r="GW27" s="97"/>
      <c r="GX27" s="97"/>
      <c r="GY27" s="97"/>
      <c r="GZ27" s="97"/>
      <c r="HA27" s="97"/>
      <c r="HB27" s="97"/>
      <c r="HC27" s="97"/>
      <c r="HD27" s="97"/>
      <c r="HE27" s="97"/>
      <c r="HF27" s="97"/>
      <c r="HG27" s="97"/>
      <c r="HH27" s="97"/>
      <c r="HI27" s="97"/>
      <c r="HJ27" s="97"/>
      <c r="HK27" s="97"/>
      <c r="HL27" s="97"/>
      <c r="HM27" s="97"/>
      <c r="HN27" s="97"/>
      <c r="HO27" s="97"/>
      <c r="HP27" s="97"/>
      <c r="HQ27" s="97"/>
      <c r="HR27" s="97"/>
      <c r="HS27" s="97"/>
      <c r="HT27" s="97"/>
      <c r="HU27" s="97"/>
      <c r="HV27" s="97"/>
      <c r="HW27" s="97"/>
      <c r="HX27" s="97"/>
      <c r="HY27" s="97"/>
      <c r="HZ27" s="97"/>
      <c r="IA27" s="97"/>
      <c r="IB27" s="97"/>
      <c r="IC27" s="97"/>
      <c r="ID27" s="97"/>
      <c r="IE27" s="97"/>
      <c r="IF27" s="97"/>
      <c r="IG27" s="97"/>
      <c r="IH27" s="97"/>
      <c r="II27" s="97"/>
      <c r="IJ27" s="97"/>
      <c r="IK27" s="97"/>
      <c r="IL27" s="97"/>
      <c r="IM27" s="97"/>
      <c r="IN27" s="97"/>
      <c r="IO27" s="97"/>
      <c r="IP27" s="97"/>
      <c r="IQ27" s="97"/>
      <c r="IR27" s="97"/>
      <c r="IS27" s="97"/>
      <c r="IT27" s="97"/>
      <c r="IU27" s="97"/>
      <c r="IV27" s="97"/>
      <c r="IW27" s="97"/>
      <c r="IX27" s="97"/>
      <c r="IY27" s="97"/>
      <c r="IZ27" s="97"/>
      <c r="JA27" s="97"/>
      <c r="JB27" s="97"/>
      <c r="JC27" s="97"/>
      <c r="JD27" s="97"/>
      <c r="JE27" s="97"/>
      <c r="JF27" s="97"/>
      <c r="JG27" s="97"/>
      <c r="JH27" s="97"/>
      <c r="JI27" s="97"/>
      <c r="JJ27" s="97"/>
      <c r="JK27" s="97"/>
      <c r="JL27" s="97"/>
      <c r="JM27" s="97"/>
      <c r="JN27" s="97"/>
      <c r="JO27" s="97"/>
      <c r="JP27" s="97"/>
      <c r="JQ27" s="97"/>
      <c r="JR27" s="97"/>
      <c r="JS27" s="97"/>
      <c r="JT27" s="97"/>
      <c r="JU27" s="97"/>
      <c r="JV27" s="97"/>
      <c r="JW27" s="97"/>
      <c r="JX27" s="97"/>
      <c r="JY27" s="97"/>
      <c r="JZ27" s="97"/>
      <c r="KA27" s="97"/>
      <c r="KB27" s="97"/>
      <c r="KC27" s="97"/>
      <c r="KD27" s="97"/>
      <c r="KE27" s="97"/>
      <c r="KF27" s="97"/>
      <c r="KG27" s="97"/>
      <c r="KH27" s="97"/>
      <c r="KI27" s="97"/>
      <c r="KJ27" s="97"/>
      <c r="KK27" s="97"/>
      <c r="KL27" s="97"/>
      <c r="KM27" s="97"/>
      <c r="KN27" s="97"/>
      <c r="KO27" s="97"/>
      <c r="KP27" s="97"/>
      <c r="KQ27" s="97"/>
      <c r="KR27" s="97"/>
      <c r="KS27" s="97"/>
      <c r="KT27" s="97"/>
      <c r="KU27" s="97"/>
      <c r="KV27" s="97"/>
      <c r="KW27" s="97"/>
      <c r="KX27" s="97"/>
      <c r="KY27" s="97"/>
      <c r="KZ27" s="97"/>
      <c r="LA27" s="97"/>
      <c r="LB27" s="97"/>
      <c r="LC27" s="97"/>
      <c r="LD27" s="97"/>
      <c r="LE27" s="97"/>
      <c r="LF27" s="97"/>
      <c r="LG27" s="97"/>
      <c r="LH27" s="97"/>
      <c r="LI27" s="97"/>
      <c r="LJ27" s="97"/>
      <c r="LK27" s="97"/>
      <c r="LL27" s="97"/>
      <c r="LM27" s="97"/>
      <c r="LN27" s="97"/>
      <c r="LO27" s="97"/>
      <c r="LP27" s="97"/>
      <c r="LQ27" s="97"/>
      <c r="LR27" s="97"/>
      <c r="LS27" s="97"/>
      <c r="LT27" s="97"/>
      <c r="LU27" s="97"/>
      <c r="LV27" s="97"/>
      <c r="LW27" s="97"/>
      <c r="LX27" s="97"/>
      <c r="LY27" s="97"/>
      <c r="LZ27" s="97"/>
      <c r="MA27" s="97"/>
      <c r="MB27" s="97"/>
      <c r="MC27" s="97"/>
      <c r="MD27" s="97"/>
      <c r="ME27" s="97"/>
      <c r="MF27" s="97"/>
      <c r="MG27" s="97"/>
      <c r="MH27" s="97"/>
      <c r="MI27" s="97"/>
      <c r="MJ27" s="97"/>
      <c r="MK27" s="97"/>
      <c r="ML27" s="97"/>
      <c r="MM27" s="97"/>
      <c r="MN27" s="97"/>
      <c r="MO27" s="97"/>
      <c r="MP27" s="97"/>
      <c r="MQ27" s="97"/>
      <c r="MR27" s="97"/>
      <c r="MS27" s="97"/>
      <c r="MT27" s="97"/>
      <c r="MU27" s="97"/>
      <c r="MV27" s="97"/>
      <c r="MW27" s="97"/>
      <c r="MX27" s="97"/>
      <c r="MY27" s="97"/>
      <c r="MZ27" s="97"/>
      <c r="NA27" s="97"/>
      <c r="NB27" s="97"/>
      <c r="NC27" s="97"/>
      <c r="ND27" s="97"/>
      <c r="NE27" s="97"/>
      <c r="NF27" s="97"/>
      <c r="NG27" s="97"/>
      <c r="NH27" s="97"/>
      <c r="NI27" s="97"/>
      <c r="NJ27" s="97"/>
      <c r="NK27" s="97"/>
      <c r="NL27" s="97"/>
      <c r="NM27" s="97"/>
      <c r="NN27" s="212"/>
      <c r="NO27" s="212"/>
      <c r="NP27" s="212"/>
      <c r="NQ27" s="212"/>
      <c r="NR27" s="212"/>
      <c r="NS27" s="212"/>
      <c r="NT27" s="212"/>
      <c r="NU27" s="212"/>
      <c r="NV27" s="212"/>
      <c r="NW27" s="212"/>
      <c r="NX27" s="212"/>
      <c r="NY27" s="212"/>
      <c r="NZ27" s="212"/>
      <c r="OA27" s="212"/>
      <c r="OB27" s="124"/>
    </row>
    <row r="28" spans="1:392" s="98" customFormat="1" ht="39.950000000000003" customHeight="1" x14ac:dyDescent="0.3">
      <c r="A28" s="111"/>
      <c r="B28" s="115"/>
      <c r="C28" s="116"/>
      <c r="D28" s="112"/>
      <c r="E28" s="113"/>
      <c r="F28" s="69" t="str">
        <f t="shared" si="352"/>
        <v/>
      </c>
      <c r="G28" s="75" t="str">
        <f t="shared" ca="1" si="349"/>
        <v/>
      </c>
      <c r="H28" s="66"/>
      <c r="I28" s="68" t="str">
        <f t="shared" ca="1" si="350"/>
        <v/>
      </c>
      <c r="J28" s="76"/>
      <c r="K28" s="76"/>
      <c r="L28" s="94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6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7"/>
      <c r="CO28" s="97"/>
      <c r="CP28" s="97"/>
      <c r="CQ28" s="97"/>
      <c r="CR28" s="97"/>
      <c r="CS28" s="97"/>
      <c r="CT28" s="97"/>
      <c r="CU28" s="97"/>
      <c r="CV28" s="97"/>
      <c r="CW28" s="97"/>
      <c r="CX28" s="97"/>
      <c r="CY28" s="97"/>
      <c r="CZ28" s="97"/>
      <c r="DA28" s="97"/>
      <c r="DB28" s="97"/>
      <c r="DC28" s="97"/>
      <c r="DD28" s="97"/>
      <c r="DE28" s="97"/>
      <c r="DF28" s="97"/>
      <c r="DG28" s="97"/>
      <c r="DH28" s="97"/>
      <c r="DI28" s="97"/>
      <c r="DJ28" s="97"/>
      <c r="DK28" s="97"/>
      <c r="DL28" s="97"/>
      <c r="DM28" s="97"/>
      <c r="DN28" s="97"/>
      <c r="DO28" s="97"/>
      <c r="DP28" s="97"/>
      <c r="DQ28" s="97"/>
      <c r="DR28" s="97"/>
      <c r="DS28" s="97"/>
      <c r="DT28" s="97"/>
      <c r="DU28" s="97"/>
      <c r="DV28" s="97"/>
      <c r="DW28" s="97"/>
      <c r="DX28" s="97"/>
      <c r="DY28" s="97"/>
      <c r="DZ28" s="97"/>
      <c r="EA28" s="97"/>
      <c r="EB28" s="97"/>
      <c r="EC28" s="97"/>
      <c r="ED28" s="97"/>
      <c r="EE28" s="97"/>
      <c r="EF28" s="97"/>
      <c r="EG28" s="97"/>
      <c r="EH28" s="97"/>
      <c r="EI28" s="97"/>
      <c r="EJ28" s="97"/>
      <c r="EK28" s="97"/>
      <c r="EL28" s="97"/>
      <c r="EM28" s="97"/>
      <c r="EN28" s="97"/>
      <c r="EO28" s="97"/>
      <c r="EP28" s="97"/>
      <c r="EQ28" s="97"/>
      <c r="ER28" s="97"/>
      <c r="ES28" s="97"/>
      <c r="ET28" s="97"/>
      <c r="EU28" s="97"/>
      <c r="EV28" s="97"/>
      <c r="EW28" s="97"/>
      <c r="EX28" s="97"/>
      <c r="EY28" s="97"/>
      <c r="EZ28" s="97"/>
      <c r="FA28" s="97"/>
      <c r="FB28" s="97"/>
      <c r="FC28" s="97"/>
      <c r="FD28" s="97"/>
      <c r="FE28" s="97"/>
      <c r="FF28" s="97"/>
      <c r="FG28" s="97"/>
      <c r="FH28" s="97"/>
      <c r="FI28" s="97"/>
      <c r="FJ28" s="97"/>
      <c r="FK28" s="97"/>
      <c r="FL28" s="97"/>
      <c r="FM28" s="97"/>
      <c r="FN28" s="97"/>
      <c r="FO28" s="97"/>
      <c r="FP28" s="97"/>
      <c r="FQ28" s="97"/>
      <c r="FR28" s="97"/>
      <c r="FS28" s="97"/>
      <c r="FT28" s="97"/>
      <c r="FU28" s="97"/>
      <c r="FV28" s="97"/>
      <c r="FW28" s="97"/>
      <c r="FX28" s="97"/>
      <c r="FY28" s="97"/>
      <c r="FZ28" s="97"/>
      <c r="GA28" s="97"/>
      <c r="GB28" s="97"/>
      <c r="GC28" s="97"/>
      <c r="GD28" s="97"/>
      <c r="GE28" s="97"/>
      <c r="GF28" s="97"/>
      <c r="GG28" s="97"/>
      <c r="GH28" s="97"/>
      <c r="GI28" s="97"/>
      <c r="GJ28" s="97"/>
      <c r="GK28" s="97"/>
      <c r="GL28" s="97"/>
      <c r="GM28" s="97"/>
      <c r="GN28" s="97"/>
      <c r="GO28" s="97"/>
      <c r="GP28" s="97"/>
      <c r="GQ28" s="97"/>
      <c r="GR28" s="97"/>
      <c r="GS28" s="97"/>
      <c r="GT28" s="97"/>
      <c r="GU28" s="97"/>
      <c r="GV28" s="97"/>
      <c r="GW28" s="97"/>
      <c r="GX28" s="97"/>
      <c r="GY28" s="97"/>
      <c r="GZ28" s="97"/>
      <c r="HA28" s="97"/>
      <c r="HB28" s="97"/>
      <c r="HC28" s="97"/>
      <c r="HD28" s="97"/>
      <c r="HE28" s="97"/>
      <c r="HF28" s="97"/>
      <c r="HG28" s="97"/>
      <c r="HH28" s="97"/>
      <c r="HI28" s="97"/>
      <c r="HJ28" s="97"/>
      <c r="HK28" s="97"/>
      <c r="HL28" s="97"/>
      <c r="HM28" s="97"/>
      <c r="HN28" s="97"/>
      <c r="HO28" s="97"/>
      <c r="HP28" s="97"/>
      <c r="HQ28" s="97"/>
      <c r="HR28" s="97"/>
      <c r="HS28" s="97"/>
      <c r="HT28" s="97"/>
      <c r="HU28" s="97"/>
      <c r="HV28" s="97"/>
      <c r="HW28" s="97"/>
      <c r="HX28" s="97"/>
      <c r="HY28" s="97"/>
      <c r="HZ28" s="97"/>
      <c r="IA28" s="97"/>
      <c r="IB28" s="97"/>
      <c r="IC28" s="97"/>
      <c r="ID28" s="97"/>
      <c r="IE28" s="97"/>
      <c r="IF28" s="97"/>
      <c r="IG28" s="97"/>
      <c r="IH28" s="97"/>
      <c r="II28" s="97"/>
      <c r="IJ28" s="97"/>
      <c r="IK28" s="97"/>
      <c r="IL28" s="97"/>
      <c r="IM28" s="97"/>
      <c r="IN28" s="97"/>
      <c r="IO28" s="97"/>
      <c r="IP28" s="97"/>
      <c r="IQ28" s="97"/>
      <c r="IR28" s="97"/>
      <c r="IS28" s="97"/>
      <c r="IT28" s="97"/>
      <c r="IU28" s="97"/>
      <c r="IV28" s="97"/>
      <c r="IW28" s="97"/>
      <c r="IX28" s="97"/>
      <c r="IY28" s="97"/>
      <c r="IZ28" s="97"/>
      <c r="JA28" s="97"/>
      <c r="JB28" s="97"/>
      <c r="JC28" s="97"/>
      <c r="JD28" s="97"/>
      <c r="JE28" s="97"/>
      <c r="JF28" s="97"/>
      <c r="JG28" s="97"/>
      <c r="JH28" s="97"/>
      <c r="JI28" s="97"/>
      <c r="JJ28" s="97"/>
      <c r="JK28" s="97"/>
      <c r="JL28" s="97"/>
      <c r="JM28" s="97"/>
      <c r="JN28" s="97"/>
      <c r="JO28" s="97"/>
      <c r="JP28" s="97"/>
      <c r="JQ28" s="97"/>
      <c r="JR28" s="97"/>
      <c r="JS28" s="97"/>
      <c r="JT28" s="97"/>
      <c r="JU28" s="97"/>
      <c r="JV28" s="97"/>
      <c r="JW28" s="97"/>
      <c r="JX28" s="97"/>
      <c r="JY28" s="97"/>
      <c r="JZ28" s="97"/>
      <c r="KA28" s="97"/>
      <c r="KB28" s="97"/>
      <c r="KC28" s="97"/>
      <c r="KD28" s="97"/>
      <c r="KE28" s="97"/>
      <c r="KF28" s="97"/>
      <c r="KG28" s="97"/>
      <c r="KH28" s="97"/>
      <c r="KI28" s="97"/>
      <c r="KJ28" s="97"/>
      <c r="KK28" s="97"/>
      <c r="KL28" s="97"/>
      <c r="KM28" s="97"/>
      <c r="KN28" s="97"/>
      <c r="KO28" s="97"/>
      <c r="KP28" s="97"/>
      <c r="KQ28" s="97"/>
      <c r="KR28" s="97"/>
      <c r="KS28" s="97"/>
      <c r="KT28" s="97"/>
      <c r="KU28" s="97"/>
      <c r="KV28" s="97"/>
      <c r="KW28" s="97"/>
      <c r="KX28" s="97"/>
      <c r="KY28" s="97"/>
      <c r="KZ28" s="97"/>
      <c r="LA28" s="97"/>
      <c r="LB28" s="97"/>
      <c r="LC28" s="97"/>
      <c r="LD28" s="97"/>
      <c r="LE28" s="97"/>
      <c r="LF28" s="97"/>
      <c r="LG28" s="97"/>
      <c r="LH28" s="97"/>
      <c r="LI28" s="97"/>
      <c r="LJ28" s="97"/>
      <c r="LK28" s="97"/>
      <c r="LL28" s="97"/>
      <c r="LM28" s="97"/>
      <c r="LN28" s="97"/>
      <c r="LO28" s="97"/>
      <c r="LP28" s="97"/>
      <c r="LQ28" s="97"/>
      <c r="LR28" s="97"/>
      <c r="LS28" s="97"/>
      <c r="LT28" s="97"/>
      <c r="LU28" s="97"/>
      <c r="LV28" s="97"/>
      <c r="LW28" s="97"/>
      <c r="LX28" s="97"/>
      <c r="LY28" s="97"/>
      <c r="LZ28" s="97"/>
      <c r="MA28" s="97"/>
      <c r="MB28" s="97"/>
      <c r="MC28" s="97"/>
      <c r="MD28" s="97"/>
      <c r="ME28" s="97"/>
      <c r="MF28" s="97"/>
      <c r="MG28" s="97"/>
      <c r="MH28" s="97"/>
      <c r="MI28" s="97"/>
      <c r="MJ28" s="97"/>
      <c r="MK28" s="97"/>
      <c r="ML28" s="97"/>
      <c r="MM28" s="97"/>
      <c r="MN28" s="97"/>
      <c r="MO28" s="97"/>
      <c r="MP28" s="97"/>
      <c r="MQ28" s="97"/>
      <c r="MR28" s="97"/>
      <c r="MS28" s="97"/>
      <c r="MT28" s="97"/>
      <c r="MU28" s="97"/>
      <c r="MV28" s="97"/>
      <c r="MW28" s="97"/>
      <c r="MX28" s="97"/>
      <c r="MY28" s="97"/>
      <c r="MZ28" s="97"/>
      <c r="NA28" s="97"/>
      <c r="NB28" s="97"/>
      <c r="NC28" s="97"/>
      <c r="ND28" s="97"/>
      <c r="NE28" s="97"/>
      <c r="NF28" s="97"/>
      <c r="NG28" s="97"/>
      <c r="NH28" s="97"/>
      <c r="NI28" s="97"/>
      <c r="NJ28" s="97"/>
      <c r="NK28" s="97"/>
      <c r="NL28" s="97"/>
      <c r="NM28" s="97"/>
      <c r="NN28" s="212"/>
      <c r="NO28" s="212"/>
      <c r="NP28" s="212"/>
      <c r="NQ28" s="212"/>
      <c r="NR28" s="212"/>
      <c r="NS28" s="212"/>
      <c r="NT28" s="212"/>
      <c r="NU28" s="212"/>
      <c r="NV28" s="212"/>
      <c r="NW28" s="212"/>
      <c r="NX28" s="212"/>
      <c r="NY28" s="212"/>
      <c r="NZ28" s="212"/>
      <c r="OA28" s="212"/>
      <c r="OB28" s="124"/>
    </row>
    <row r="29" spans="1:392" s="98" customFormat="1" ht="39.950000000000003" customHeight="1" x14ac:dyDescent="0.3">
      <c r="A29" s="111"/>
      <c r="B29" s="115"/>
      <c r="C29" s="116"/>
      <c r="D29" s="112"/>
      <c r="E29" s="113"/>
      <c r="F29" s="69" t="str">
        <f t="shared" si="352"/>
        <v/>
      </c>
      <c r="G29" s="75" t="str">
        <f t="shared" ca="1" si="349"/>
        <v/>
      </c>
      <c r="H29" s="66"/>
      <c r="I29" s="68" t="str">
        <f t="shared" ca="1" si="350"/>
        <v/>
      </c>
      <c r="J29" s="76"/>
      <c r="K29" s="76"/>
      <c r="L29" s="94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6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7"/>
      <c r="CO29" s="97"/>
      <c r="CP29" s="97"/>
      <c r="CQ29" s="97"/>
      <c r="CR29" s="97"/>
      <c r="CS29" s="97"/>
      <c r="CT29" s="97"/>
      <c r="CU29" s="97"/>
      <c r="CV29" s="97"/>
      <c r="CW29" s="97"/>
      <c r="CX29" s="97"/>
      <c r="CY29" s="97"/>
      <c r="CZ29" s="97"/>
      <c r="DA29" s="97"/>
      <c r="DB29" s="97"/>
      <c r="DC29" s="97"/>
      <c r="DD29" s="97"/>
      <c r="DE29" s="97"/>
      <c r="DF29" s="97"/>
      <c r="DG29" s="97"/>
      <c r="DH29" s="97"/>
      <c r="DI29" s="97"/>
      <c r="DJ29" s="97"/>
      <c r="DK29" s="97"/>
      <c r="DL29" s="97"/>
      <c r="DM29" s="97"/>
      <c r="DN29" s="97"/>
      <c r="DO29" s="97"/>
      <c r="DP29" s="97"/>
      <c r="DQ29" s="97"/>
      <c r="DR29" s="97"/>
      <c r="DS29" s="97"/>
      <c r="DT29" s="97"/>
      <c r="DU29" s="97"/>
      <c r="DV29" s="97"/>
      <c r="DW29" s="97"/>
      <c r="DX29" s="97"/>
      <c r="DY29" s="97"/>
      <c r="DZ29" s="97"/>
      <c r="EA29" s="97"/>
      <c r="EB29" s="97"/>
      <c r="EC29" s="97"/>
      <c r="ED29" s="97"/>
      <c r="EE29" s="97"/>
      <c r="EF29" s="97"/>
      <c r="EG29" s="97"/>
      <c r="EH29" s="97"/>
      <c r="EI29" s="97"/>
      <c r="EJ29" s="97"/>
      <c r="EK29" s="97"/>
      <c r="EL29" s="97"/>
      <c r="EM29" s="97"/>
      <c r="EN29" s="97"/>
      <c r="EO29" s="97"/>
      <c r="EP29" s="97"/>
      <c r="EQ29" s="97"/>
      <c r="ER29" s="97"/>
      <c r="ES29" s="97"/>
      <c r="ET29" s="97"/>
      <c r="EU29" s="97"/>
      <c r="EV29" s="97"/>
      <c r="EW29" s="97"/>
      <c r="EX29" s="97"/>
      <c r="EY29" s="97"/>
      <c r="EZ29" s="97"/>
      <c r="FA29" s="97"/>
      <c r="FB29" s="97"/>
      <c r="FC29" s="97"/>
      <c r="FD29" s="97"/>
      <c r="FE29" s="97"/>
      <c r="FF29" s="97"/>
      <c r="FG29" s="97"/>
      <c r="FH29" s="97"/>
      <c r="FI29" s="97"/>
      <c r="FJ29" s="97"/>
      <c r="FK29" s="97"/>
      <c r="FL29" s="97"/>
      <c r="FM29" s="97"/>
      <c r="FN29" s="97"/>
      <c r="FO29" s="97"/>
      <c r="FP29" s="97"/>
      <c r="FQ29" s="97"/>
      <c r="FR29" s="97"/>
      <c r="FS29" s="97"/>
      <c r="FT29" s="97"/>
      <c r="FU29" s="97"/>
      <c r="FV29" s="97"/>
      <c r="FW29" s="97"/>
      <c r="FX29" s="97"/>
      <c r="FY29" s="97"/>
      <c r="FZ29" s="97"/>
      <c r="GA29" s="97"/>
      <c r="GB29" s="97"/>
      <c r="GC29" s="97"/>
      <c r="GD29" s="97"/>
      <c r="GE29" s="97"/>
      <c r="GF29" s="97"/>
      <c r="GG29" s="97"/>
      <c r="GH29" s="97"/>
      <c r="GI29" s="97"/>
      <c r="GJ29" s="97"/>
      <c r="GK29" s="97"/>
      <c r="GL29" s="97"/>
      <c r="GM29" s="97"/>
      <c r="GN29" s="97"/>
      <c r="GO29" s="97"/>
      <c r="GP29" s="97"/>
      <c r="GQ29" s="97"/>
      <c r="GR29" s="97"/>
      <c r="GS29" s="97"/>
      <c r="GT29" s="97"/>
      <c r="GU29" s="97"/>
      <c r="GV29" s="97"/>
      <c r="GW29" s="97"/>
      <c r="GX29" s="97"/>
      <c r="GY29" s="97"/>
      <c r="GZ29" s="97"/>
      <c r="HA29" s="97"/>
      <c r="HB29" s="97"/>
      <c r="HC29" s="97"/>
      <c r="HD29" s="97"/>
      <c r="HE29" s="97"/>
      <c r="HF29" s="97"/>
      <c r="HG29" s="97"/>
      <c r="HH29" s="97"/>
      <c r="HI29" s="97"/>
      <c r="HJ29" s="97"/>
      <c r="HK29" s="97"/>
      <c r="HL29" s="97"/>
      <c r="HM29" s="97"/>
      <c r="HN29" s="97"/>
      <c r="HO29" s="97"/>
      <c r="HP29" s="97"/>
      <c r="HQ29" s="97"/>
      <c r="HR29" s="97"/>
      <c r="HS29" s="97"/>
      <c r="HT29" s="97"/>
      <c r="HU29" s="97"/>
      <c r="HV29" s="97"/>
      <c r="HW29" s="97"/>
      <c r="HX29" s="97"/>
      <c r="HY29" s="97"/>
      <c r="HZ29" s="97"/>
      <c r="IA29" s="97"/>
      <c r="IB29" s="97"/>
      <c r="IC29" s="97"/>
      <c r="ID29" s="97"/>
      <c r="IE29" s="97"/>
      <c r="IF29" s="97"/>
      <c r="IG29" s="97"/>
      <c r="IH29" s="97"/>
      <c r="II29" s="97"/>
      <c r="IJ29" s="97"/>
      <c r="IK29" s="97"/>
      <c r="IL29" s="97"/>
      <c r="IM29" s="97"/>
      <c r="IN29" s="97"/>
      <c r="IO29" s="97"/>
      <c r="IP29" s="97"/>
      <c r="IQ29" s="97"/>
      <c r="IR29" s="97"/>
      <c r="IS29" s="97"/>
      <c r="IT29" s="97"/>
      <c r="IU29" s="97"/>
      <c r="IV29" s="97"/>
      <c r="IW29" s="97"/>
      <c r="IX29" s="97"/>
      <c r="IY29" s="97"/>
      <c r="IZ29" s="97"/>
      <c r="JA29" s="97"/>
      <c r="JB29" s="97"/>
      <c r="JC29" s="97"/>
      <c r="JD29" s="97"/>
      <c r="JE29" s="97"/>
      <c r="JF29" s="97"/>
      <c r="JG29" s="97"/>
      <c r="JH29" s="97"/>
      <c r="JI29" s="97"/>
      <c r="JJ29" s="97"/>
      <c r="JK29" s="97"/>
      <c r="JL29" s="97"/>
      <c r="JM29" s="97"/>
      <c r="JN29" s="97"/>
      <c r="JO29" s="97"/>
      <c r="JP29" s="97"/>
      <c r="JQ29" s="97"/>
      <c r="JR29" s="97"/>
      <c r="JS29" s="97"/>
      <c r="JT29" s="97"/>
      <c r="JU29" s="97"/>
      <c r="JV29" s="97"/>
      <c r="JW29" s="97"/>
      <c r="JX29" s="97"/>
      <c r="JY29" s="97"/>
      <c r="JZ29" s="97"/>
      <c r="KA29" s="97"/>
      <c r="KB29" s="97"/>
      <c r="KC29" s="97"/>
      <c r="KD29" s="97"/>
      <c r="KE29" s="97"/>
      <c r="KF29" s="97"/>
      <c r="KG29" s="97"/>
      <c r="KH29" s="97"/>
      <c r="KI29" s="97"/>
      <c r="KJ29" s="97"/>
      <c r="KK29" s="97"/>
      <c r="KL29" s="97"/>
      <c r="KM29" s="97"/>
      <c r="KN29" s="97"/>
      <c r="KO29" s="97"/>
      <c r="KP29" s="97"/>
      <c r="KQ29" s="97"/>
      <c r="KR29" s="97"/>
      <c r="KS29" s="97"/>
      <c r="KT29" s="97"/>
      <c r="KU29" s="97"/>
      <c r="KV29" s="97"/>
      <c r="KW29" s="97"/>
      <c r="KX29" s="97"/>
      <c r="KY29" s="97"/>
      <c r="KZ29" s="97"/>
      <c r="LA29" s="97"/>
      <c r="LB29" s="97"/>
      <c r="LC29" s="97"/>
      <c r="LD29" s="97"/>
      <c r="LE29" s="97"/>
      <c r="LF29" s="97"/>
      <c r="LG29" s="97"/>
      <c r="LH29" s="97"/>
      <c r="LI29" s="97"/>
      <c r="LJ29" s="97"/>
      <c r="LK29" s="97"/>
      <c r="LL29" s="97"/>
      <c r="LM29" s="97"/>
      <c r="LN29" s="97"/>
      <c r="LO29" s="97"/>
      <c r="LP29" s="97"/>
      <c r="LQ29" s="97"/>
      <c r="LR29" s="97"/>
      <c r="LS29" s="97"/>
      <c r="LT29" s="97"/>
      <c r="LU29" s="97"/>
      <c r="LV29" s="97"/>
      <c r="LW29" s="97"/>
      <c r="LX29" s="97"/>
      <c r="LY29" s="97"/>
      <c r="LZ29" s="97"/>
      <c r="MA29" s="97"/>
      <c r="MB29" s="97"/>
      <c r="MC29" s="97"/>
      <c r="MD29" s="97"/>
      <c r="ME29" s="97"/>
      <c r="MF29" s="97"/>
      <c r="MG29" s="97"/>
      <c r="MH29" s="97"/>
      <c r="MI29" s="97"/>
      <c r="MJ29" s="97"/>
      <c r="MK29" s="97"/>
      <c r="ML29" s="97"/>
      <c r="MM29" s="97"/>
      <c r="MN29" s="97"/>
      <c r="MO29" s="97"/>
      <c r="MP29" s="97"/>
      <c r="MQ29" s="97"/>
      <c r="MR29" s="97"/>
      <c r="MS29" s="97"/>
      <c r="MT29" s="97"/>
      <c r="MU29" s="97"/>
      <c r="MV29" s="97"/>
      <c r="MW29" s="97"/>
      <c r="MX29" s="97"/>
      <c r="MY29" s="97"/>
      <c r="MZ29" s="97"/>
      <c r="NA29" s="97"/>
      <c r="NB29" s="97"/>
      <c r="NC29" s="97"/>
      <c r="ND29" s="97"/>
      <c r="NE29" s="97"/>
      <c r="NF29" s="97"/>
      <c r="NG29" s="97"/>
      <c r="NH29" s="97"/>
      <c r="NI29" s="97"/>
      <c r="NJ29" s="97"/>
      <c r="NK29" s="97"/>
      <c r="NL29" s="97"/>
      <c r="NM29" s="97"/>
      <c r="NN29" s="212"/>
      <c r="NO29" s="212"/>
      <c r="NP29" s="212"/>
      <c r="NQ29" s="212"/>
      <c r="NR29" s="212"/>
      <c r="NS29" s="212"/>
      <c r="NT29" s="212"/>
      <c r="NU29" s="212"/>
      <c r="NV29" s="212"/>
      <c r="NW29" s="212"/>
      <c r="NX29" s="212"/>
      <c r="NY29" s="212"/>
      <c r="NZ29" s="212"/>
      <c r="OA29" s="212"/>
      <c r="OB29" s="124"/>
    </row>
    <row r="30" spans="1:392" s="98" customFormat="1" ht="39.950000000000003" customHeight="1" x14ac:dyDescent="0.3">
      <c r="A30" s="111"/>
      <c r="B30" s="115"/>
      <c r="C30" s="116"/>
      <c r="D30" s="112"/>
      <c r="E30" s="113"/>
      <c r="F30" s="69" t="str">
        <f t="shared" ref="F30" si="353">IF(D30="","",E30-D30+1)</f>
        <v/>
      </c>
      <c r="G30" s="75" t="str">
        <f t="shared" ca="1" si="349"/>
        <v/>
      </c>
      <c r="H30" s="66"/>
      <c r="I30" s="68" t="str">
        <f t="shared" ca="1" si="350"/>
        <v/>
      </c>
      <c r="J30" s="76"/>
      <c r="K30" s="76"/>
      <c r="L30" s="94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6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7"/>
      <c r="CM30" s="97"/>
      <c r="CN30" s="97"/>
      <c r="CO30" s="97"/>
      <c r="CP30" s="97"/>
      <c r="CQ30" s="97"/>
      <c r="CR30" s="97"/>
      <c r="CS30" s="97"/>
      <c r="CT30" s="97"/>
      <c r="CU30" s="97"/>
      <c r="CV30" s="97"/>
      <c r="CW30" s="97"/>
      <c r="CX30" s="97"/>
      <c r="CY30" s="97"/>
      <c r="CZ30" s="97"/>
      <c r="DA30" s="97"/>
      <c r="DB30" s="97"/>
      <c r="DC30" s="97"/>
      <c r="DD30" s="97"/>
      <c r="DE30" s="97"/>
      <c r="DF30" s="97"/>
      <c r="DG30" s="97"/>
      <c r="DH30" s="97"/>
      <c r="DI30" s="97"/>
      <c r="DJ30" s="97"/>
      <c r="DK30" s="97"/>
      <c r="DL30" s="97"/>
      <c r="DM30" s="97"/>
      <c r="DN30" s="97"/>
      <c r="DO30" s="97"/>
      <c r="DP30" s="97"/>
      <c r="DQ30" s="97"/>
      <c r="DR30" s="97"/>
      <c r="DS30" s="97"/>
      <c r="DT30" s="97"/>
      <c r="DU30" s="97"/>
      <c r="DV30" s="97"/>
      <c r="DW30" s="97"/>
      <c r="DX30" s="97"/>
      <c r="DY30" s="97"/>
      <c r="DZ30" s="97"/>
      <c r="EA30" s="97"/>
      <c r="EB30" s="97"/>
      <c r="EC30" s="97"/>
      <c r="ED30" s="97"/>
      <c r="EE30" s="97"/>
      <c r="EF30" s="97"/>
      <c r="EG30" s="97"/>
      <c r="EH30" s="97"/>
      <c r="EI30" s="97"/>
      <c r="EJ30" s="97"/>
      <c r="EK30" s="97"/>
      <c r="EL30" s="97"/>
      <c r="EM30" s="97"/>
      <c r="EN30" s="97"/>
      <c r="EO30" s="97"/>
      <c r="EP30" s="97"/>
      <c r="EQ30" s="97"/>
      <c r="ER30" s="97"/>
      <c r="ES30" s="97"/>
      <c r="ET30" s="97"/>
      <c r="EU30" s="97"/>
      <c r="EV30" s="97"/>
      <c r="EW30" s="97"/>
      <c r="EX30" s="97"/>
      <c r="EY30" s="97"/>
      <c r="EZ30" s="97"/>
      <c r="FA30" s="97"/>
      <c r="FB30" s="97"/>
      <c r="FC30" s="97"/>
      <c r="FD30" s="97"/>
      <c r="FE30" s="97"/>
      <c r="FF30" s="97"/>
      <c r="FG30" s="97"/>
      <c r="FH30" s="97"/>
      <c r="FI30" s="97"/>
      <c r="FJ30" s="97"/>
      <c r="FK30" s="97"/>
      <c r="FL30" s="97"/>
      <c r="FM30" s="97"/>
      <c r="FN30" s="97"/>
      <c r="FO30" s="97"/>
      <c r="FP30" s="97"/>
      <c r="FQ30" s="97"/>
      <c r="FR30" s="97"/>
      <c r="FS30" s="97"/>
      <c r="FT30" s="97"/>
      <c r="FU30" s="97"/>
      <c r="FV30" s="97"/>
      <c r="FW30" s="97"/>
      <c r="FX30" s="97"/>
      <c r="FY30" s="97"/>
      <c r="FZ30" s="97"/>
      <c r="GA30" s="97"/>
      <c r="GB30" s="97"/>
      <c r="GC30" s="97"/>
      <c r="GD30" s="97"/>
      <c r="GE30" s="97"/>
      <c r="GF30" s="97"/>
      <c r="GG30" s="97"/>
      <c r="GH30" s="97"/>
      <c r="GI30" s="97"/>
      <c r="GJ30" s="97"/>
      <c r="GK30" s="97"/>
      <c r="GL30" s="97"/>
      <c r="GM30" s="97"/>
      <c r="GN30" s="97"/>
      <c r="GO30" s="97"/>
      <c r="GP30" s="97"/>
      <c r="GQ30" s="97"/>
      <c r="GR30" s="97"/>
      <c r="GS30" s="97"/>
      <c r="GT30" s="97"/>
      <c r="GU30" s="97"/>
      <c r="GV30" s="97"/>
      <c r="GW30" s="97"/>
      <c r="GX30" s="97"/>
      <c r="GY30" s="97"/>
      <c r="GZ30" s="97"/>
      <c r="HA30" s="97"/>
      <c r="HB30" s="97"/>
      <c r="HC30" s="97"/>
      <c r="HD30" s="97"/>
      <c r="HE30" s="97"/>
      <c r="HF30" s="97"/>
      <c r="HG30" s="97"/>
      <c r="HH30" s="97"/>
      <c r="HI30" s="97"/>
      <c r="HJ30" s="97"/>
      <c r="HK30" s="97"/>
      <c r="HL30" s="97"/>
      <c r="HM30" s="97"/>
      <c r="HN30" s="97"/>
      <c r="HO30" s="97"/>
      <c r="HP30" s="97"/>
      <c r="HQ30" s="97"/>
      <c r="HR30" s="97"/>
      <c r="HS30" s="97"/>
      <c r="HT30" s="97"/>
      <c r="HU30" s="97"/>
      <c r="HV30" s="97"/>
      <c r="HW30" s="97"/>
      <c r="HX30" s="97"/>
      <c r="HY30" s="97"/>
      <c r="HZ30" s="97"/>
      <c r="IA30" s="97"/>
      <c r="IB30" s="97"/>
      <c r="IC30" s="97"/>
      <c r="ID30" s="97"/>
      <c r="IE30" s="97"/>
      <c r="IF30" s="97"/>
      <c r="IG30" s="97"/>
      <c r="IH30" s="97"/>
      <c r="II30" s="97"/>
      <c r="IJ30" s="97"/>
      <c r="IK30" s="97"/>
      <c r="IL30" s="97"/>
      <c r="IM30" s="97"/>
      <c r="IN30" s="97"/>
      <c r="IO30" s="97"/>
      <c r="IP30" s="97"/>
      <c r="IQ30" s="97"/>
      <c r="IR30" s="97"/>
      <c r="IS30" s="97"/>
      <c r="IT30" s="97"/>
      <c r="IU30" s="97"/>
      <c r="IV30" s="97"/>
      <c r="IW30" s="97"/>
      <c r="IX30" s="97"/>
      <c r="IY30" s="97"/>
      <c r="IZ30" s="97"/>
      <c r="JA30" s="97"/>
      <c r="JB30" s="97"/>
      <c r="JC30" s="97"/>
      <c r="JD30" s="97"/>
      <c r="JE30" s="97"/>
      <c r="JF30" s="97"/>
      <c r="JG30" s="97"/>
      <c r="JH30" s="97"/>
      <c r="JI30" s="97"/>
      <c r="JJ30" s="97"/>
      <c r="JK30" s="97"/>
      <c r="JL30" s="97"/>
      <c r="JM30" s="97"/>
      <c r="JN30" s="97"/>
      <c r="JO30" s="97"/>
      <c r="JP30" s="97"/>
      <c r="JQ30" s="97"/>
      <c r="JR30" s="97"/>
      <c r="JS30" s="97"/>
      <c r="JT30" s="97"/>
      <c r="JU30" s="97"/>
      <c r="JV30" s="97"/>
      <c r="JW30" s="97"/>
      <c r="JX30" s="97"/>
      <c r="JY30" s="97"/>
      <c r="JZ30" s="97"/>
      <c r="KA30" s="97"/>
      <c r="KB30" s="97"/>
      <c r="KC30" s="97"/>
      <c r="KD30" s="97"/>
      <c r="KE30" s="97"/>
      <c r="KF30" s="97"/>
      <c r="KG30" s="97"/>
      <c r="KH30" s="97"/>
      <c r="KI30" s="97"/>
      <c r="KJ30" s="97"/>
      <c r="KK30" s="97"/>
      <c r="KL30" s="97"/>
      <c r="KM30" s="97"/>
      <c r="KN30" s="97"/>
      <c r="KO30" s="97"/>
      <c r="KP30" s="97"/>
      <c r="KQ30" s="97"/>
      <c r="KR30" s="97"/>
      <c r="KS30" s="97"/>
      <c r="KT30" s="97"/>
      <c r="KU30" s="97"/>
      <c r="KV30" s="97"/>
      <c r="KW30" s="97"/>
      <c r="KX30" s="97"/>
      <c r="KY30" s="97"/>
      <c r="KZ30" s="97"/>
      <c r="LA30" s="97"/>
      <c r="LB30" s="97"/>
      <c r="LC30" s="97"/>
      <c r="LD30" s="97"/>
      <c r="LE30" s="97"/>
      <c r="LF30" s="97"/>
      <c r="LG30" s="97"/>
      <c r="LH30" s="97"/>
      <c r="LI30" s="97"/>
      <c r="LJ30" s="97"/>
      <c r="LK30" s="97"/>
      <c r="LL30" s="97"/>
      <c r="LM30" s="97"/>
      <c r="LN30" s="97"/>
      <c r="LO30" s="97"/>
      <c r="LP30" s="97"/>
      <c r="LQ30" s="97"/>
      <c r="LR30" s="97"/>
      <c r="LS30" s="97"/>
      <c r="LT30" s="97"/>
      <c r="LU30" s="97"/>
      <c r="LV30" s="97"/>
      <c r="LW30" s="97"/>
      <c r="LX30" s="97"/>
      <c r="LY30" s="97"/>
      <c r="LZ30" s="97"/>
      <c r="MA30" s="97"/>
      <c r="MB30" s="97"/>
      <c r="MC30" s="97"/>
      <c r="MD30" s="97"/>
      <c r="ME30" s="97"/>
      <c r="MF30" s="97"/>
      <c r="MG30" s="97"/>
      <c r="MH30" s="97"/>
      <c r="MI30" s="97"/>
      <c r="MJ30" s="97"/>
      <c r="MK30" s="97"/>
      <c r="ML30" s="97"/>
      <c r="MM30" s="97"/>
      <c r="MN30" s="97"/>
      <c r="MO30" s="97"/>
      <c r="MP30" s="97"/>
      <c r="MQ30" s="97"/>
      <c r="MR30" s="97"/>
      <c r="MS30" s="97"/>
      <c r="MT30" s="97"/>
      <c r="MU30" s="97"/>
      <c r="MV30" s="97"/>
      <c r="MW30" s="97"/>
      <c r="MX30" s="97"/>
      <c r="MY30" s="97"/>
      <c r="MZ30" s="97"/>
      <c r="NA30" s="97"/>
      <c r="NB30" s="97"/>
      <c r="NC30" s="97"/>
      <c r="ND30" s="97"/>
      <c r="NE30" s="97"/>
      <c r="NF30" s="97"/>
      <c r="NG30" s="97"/>
      <c r="NH30" s="97"/>
      <c r="NI30" s="97"/>
      <c r="NJ30" s="97"/>
      <c r="NK30" s="97"/>
      <c r="NL30" s="97"/>
      <c r="NM30" s="97"/>
      <c r="NN30" s="114"/>
      <c r="NO30" s="114"/>
      <c r="NP30" s="114"/>
      <c r="NQ30" s="114"/>
      <c r="NR30" s="114"/>
      <c r="NS30" s="114"/>
      <c r="NT30" s="114"/>
      <c r="NU30" s="114"/>
      <c r="NV30" s="114"/>
      <c r="NW30" s="114"/>
      <c r="NX30" s="114"/>
      <c r="NY30" s="114"/>
      <c r="NZ30" s="114"/>
      <c r="OA30" s="114"/>
      <c r="OB30" s="124"/>
    </row>
    <row r="31" spans="1:392" s="99" customFormat="1" ht="39.950000000000003" customHeight="1" x14ac:dyDescent="0.3">
      <c r="A31" s="111"/>
      <c r="B31" s="115"/>
      <c r="C31" s="116"/>
      <c r="D31" s="112"/>
      <c r="E31" s="113"/>
      <c r="F31" s="69" t="str">
        <f t="shared" si="352"/>
        <v/>
      </c>
      <c r="G31" s="75" t="str">
        <f t="shared" ca="1" si="349"/>
        <v/>
      </c>
      <c r="H31" s="66"/>
      <c r="I31" s="68" t="str">
        <f t="shared" ca="1" si="350"/>
        <v/>
      </c>
      <c r="J31" s="76"/>
      <c r="K31" s="76"/>
      <c r="L31" s="94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6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  <c r="CP31" s="97"/>
      <c r="CQ31" s="97"/>
      <c r="CR31" s="97"/>
      <c r="CS31" s="97"/>
      <c r="CT31" s="97"/>
      <c r="CU31" s="97"/>
      <c r="CV31" s="97"/>
      <c r="CW31" s="97"/>
      <c r="CX31" s="97"/>
      <c r="CY31" s="97"/>
      <c r="CZ31" s="97"/>
      <c r="DA31" s="97"/>
      <c r="DB31" s="97"/>
      <c r="DC31" s="97"/>
      <c r="DD31" s="97"/>
      <c r="DE31" s="97"/>
      <c r="DF31" s="97"/>
      <c r="DG31" s="97"/>
      <c r="DH31" s="97"/>
      <c r="DI31" s="97"/>
      <c r="DJ31" s="97"/>
      <c r="DK31" s="97"/>
      <c r="DL31" s="97"/>
      <c r="DM31" s="97"/>
      <c r="DN31" s="97"/>
      <c r="DO31" s="97"/>
      <c r="DP31" s="97"/>
      <c r="DQ31" s="97"/>
      <c r="DR31" s="97"/>
      <c r="DS31" s="97"/>
      <c r="DT31" s="97"/>
      <c r="DU31" s="97"/>
      <c r="DV31" s="97"/>
      <c r="DW31" s="97"/>
      <c r="DX31" s="97"/>
      <c r="DY31" s="97"/>
      <c r="DZ31" s="97"/>
      <c r="EA31" s="97"/>
      <c r="EB31" s="97"/>
      <c r="EC31" s="97"/>
      <c r="ED31" s="97"/>
      <c r="EE31" s="97"/>
      <c r="EF31" s="97"/>
      <c r="EG31" s="97"/>
      <c r="EH31" s="97"/>
      <c r="EI31" s="97"/>
      <c r="EJ31" s="97"/>
      <c r="EK31" s="97"/>
      <c r="EL31" s="97"/>
      <c r="EM31" s="97"/>
      <c r="EN31" s="97"/>
      <c r="EO31" s="97"/>
      <c r="EP31" s="97"/>
      <c r="EQ31" s="97"/>
      <c r="ER31" s="97"/>
      <c r="ES31" s="97"/>
      <c r="ET31" s="97"/>
      <c r="EU31" s="97"/>
      <c r="EV31" s="97"/>
      <c r="EW31" s="97"/>
      <c r="EX31" s="97"/>
      <c r="EY31" s="97"/>
      <c r="EZ31" s="97"/>
      <c r="FA31" s="97"/>
      <c r="FB31" s="97"/>
      <c r="FC31" s="97"/>
      <c r="FD31" s="97"/>
      <c r="FE31" s="97"/>
      <c r="FF31" s="97"/>
      <c r="FG31" s="97"/>
      <c r="FH31" s="97"/>
      <c r="FI31" s="97"/>
      <c r="FJ31" s="97"/>
      <c r="FK31" s="97"/>
      <c r="FL31" s="97"/>
      <c r="FM31" s="97"/>
      <c r="FN31" s="97"/>
      <c r="FO31" s="97"/>
      <c r="FP31" s="97"/>
      <c r="FQ31" s="97"/>
      <c r="FR31" s="97"/>
      <c r="FS31" s="97"/>
      <c r="FT31" s="97"/>
      <c r="FU31" s="97"/>
      <c r="FV31" s="97"/>
      <c r="FW31" s="97"/>
      <c r="FX31" s="97"/>
      <c r="FY31" s="97"/>
      <c r="FZ31" s="97"/>
      <c r="GA31" s="97"/>
      <c r="GB31" s="97"/>
      <c r="GC31" s="97"/>
      <c r="GD31" s="97"/>
      <c r="GE31" s="97"/>
      <c r="GF31" s="97"/>
      <c r="GG31" s="97"/>
      <c r="GH31" s="97"/>
      <c r="GI31" s="97"/>
      <c r="GJ31" s="97"/>
      <c r="GK31" s="97"/>
      <c r="GL31" s="97"/>
      <c r="GM31" s="97"/>
      <c r="GN31" s="97"/>
      <c r="GO31" s="97"/>
      <c r="GP31" s="97"/>
      <c r="GQ31" s="97"/>
      <c r="GR31" s="97"/>
      <c r="GS31" s="97"/>
      <c r="GT31" s="97"/>
      <c r="GU31" s="97"/>
      <c r="GV31" s="97"/>
      <c r="GW31" s="97"/>
      <c r="GX31" s="97"/>
      <c r="GY31" s="97"/>
      <c r="GZ31" s="97"/>
      <c r="HA31" s="97"/>
      <c r="HB31" s="97"/>
      <c r="HC31" s="97"/>
      <c r="HD31" s="97"/>
      <c r="HE31" s="97"/>
      <c r="HF31" s="97"/>
      <c r="HG31" s="97"/>
      <c r="HH31" s="97"/>
      <c r="HI31" s="97"/>
      <c r="HJ31" s="97"/>
      <c r="HK31" s="97"/>
      <c r="HL31" s="97"/>
      <c r="HM31" s="97"/>
      <c r="HN31" s="97"/>
      <c r="HO31" s="97"/>
      <c r="HP31" s="97"/>
      <c r="HQ31" s="97"/>
      <c r="HR31" s="97"/>
      <c r="HS31" s="97"/>
      <c r="HT31" s="97"/>
      <c r="HU31" s="97"/>
      <c r="HV31" s="97"/>
      <c r="HW31" s="97"/>
      <c r="HX31" s="97"/>
      <c r="HY31" s="97"/>
      <c r="HZ31" s="97"/>
      <c r="IA31" s="97"/>
      <c r="IB31" s="97"/>
      <c r="IC31" s="97"/>
      <c r="ID31" s="97"/>
      <c r="IE31" s="97"/>
      <c r="IF31" s="97"/>
      <c r="IG31" s="97"/>
      <c r="IH31" s="97"/>
      <c r="II31" s="97"/>
      <c r="IJ31" s="97"/>
      <c r="IK31" s="97"/>
      <c r="IL31" s="97"/>
      <c r="IM31" s="97"/>
      <c r="IN31" s="97"/>
      <c r="IO31" s="97"/>
      <c r="IP31" s="97"/>
      <c r="IQ31" s="97"/>
      <c r="IR31" s="97"/>
      <c r="IS31" s="97"/>
      <c r="IT31" s="97"/>
      <c r="IU31" s="97"/>
      <c r="IV31" s="97"/>
      <c r="IW31" s="97"/>
      <c r="IX31" s="97"/>
      <c r="IY31" s="97"/>
      <c r="IZ31" s="97"/>
      <c r="JA31" s="97"/>
      <c r="JB31" s="97"/>
      <c r="JC31" s="97"/>
      <c r="JD31" s="97"/>
      <c r="JE31" s="97"/>
      <c r="JF31" s="97"/>
      <c r="JG31" s="97"/>
      <c r="JH31" s="97"/>
      <c r="JI31" s="97"/>
      <c r="JJ31" s="97"/>
      <c r="JK31" s="97"/>
      <c r="JL31" s="97"/>
      <c r="JM31" s="97"/>
      <c r="JN31" s="97"/>
      <c r="JO31" s="97"/>
      <c r="JP31" s="97"/>
      <c r="JQ31" s="97"/>
      <c r="JR31" s="97"/>
      <c r="JS31" s="97"/>
      <c r="JT31" s="97"/>
      <c r="JU31" s="97"/>
      <c r="JV31" s="97"/>
      <c r="JW31" s="97"/>
      <c r="JX31" s="97"/>
      <c r="JY31" s="97"/>
      <c r="JZ31" s="97"/>
      <c r="KA31" s="97"/>
      <c r="KB31" s="97"/>
      <c r="KC31" s="97"/>
      <c r="KD31" s="97"/>
      <c r="KE31" s="97"/>
      <c r="KF31" s="97"/>
      <c r="KG31" s="97"/>
      <c r="KH31" s="97"/>
      <c r="KI31" s="97"/>
      <c r="KJ31" s="97"/>
      <c r="KK31" s="97"/>
      <c r="KL31" s="97"/>
      <c r="KM31" s="97"/>
      <c r="KN31" s="97"/>
      <c r="KO31" s="97"/>
      <c r="KP31" s="97"/>
      <c r="KQ31" s="97"/>
      <c r="KR31" s="97"/>
      <c r="KS31" s="97"/>
      <c r="KT31" s="97"/>
      <c r="KU31" s="97"/>
      <c r="KV31" s="97"/>
      <c r="KW31" s="97"/>
      <c r="KX31" s="97"/>
      <c r="KY31" s="97"/>
      <c r="KZ31" s="97"/>
      <c r="LA31" s="97"/>
      <c r="LB31" s="97"/>
      <c r="LC31" s="97"/>
      <c r="LD31" s="97"/>
      <c r="LE31" s="97"/>
      <c r="LF31" s="97"/>
      <c r="LG31" s="97"/>
      <c r="LH31" s="97"/>
      <c r="LI31" s="97"/>
      <c r="LJ31" s="97"/>
      <c r="LK31" s="97"/>
      <c r="LL31" s="97"/>
      <c r="LM31" s="97"/>
      <c r="LN31" s="97"/>
      <c r="LO31" s="97"/>
      <c r="LP31" s="97"/>
      <c r="LQ31" s="97"/>
      <c r="LR31" s="97"/>
      <c r="LS31" s="97"/>
      <c r="LT31" s="97"/>
      <c r="LU31" s="97"/>
      <c r="LV31" s="97"/>
      <c r="LW31" s="97"/>
      <c r="LX31" s="97"/>
      <c r="LY31" s="97"/>
      <c r="LZ31" s="97"/>
      <c r="MA31" s="97"/>
      <c r="MB31" s="97"/>
      <c r="MC31" s="97"/>
      <c r="MD31" s="97"/>
      <c r="ME31" s="97"/>
      <c r="MF31" s="97"/>
      <c r="MG31" s="97"/>
      <c r="MH31" s="97"/>
      <c r="MI31" s="97"/>
      <c r="MJ31" s="97"/>
      <c r="MK31" s="97"/>
      <c r="ML31" s="97"/>
      <c r="MM31" s="97"/>
      <c r="MN31" s="97"/>
      <c r="MO31" s="97"/>
      <c r="MP31" s="97"/>
      <c r="MQ31" s="97"/>
      <c r="MR31" s="97"/>
      <c r="MS31" s="97"/>
      <c r="MT31" s="97"/>
      <c r="MU31" s="97"/>
      <c r="MV31" s="97"/>
      <c r="MW31" s="97"/>
      <c r="MX31" s="97"/>
      <c r="MY31" s="97"/>
      <c r="MZ31" s="97"/>
      <c r="NA31" s="97"/>
      <c r="NB31" s="97"/>
      <c r="NC31" s="97"/>
      <c r="ND31" s="97"/>
      <c r="NE31" s="97"/>
      <c r="NF31" s="97"/>
      <c r="NG31" s="97"/>
      <c r="NH31" s="97"/>
      <c r="NI31" s="97"/>
      <c r="NJ31" s="97"/>
      <c r="NK31" s="97"/>
      <c r="NL31" s="97"/>
      <c r="NM31" s="97"/>
      <c r="NN31" s="212"/>
      <c r="NO31" s="212"/>
      <c r="NP31" s="212"/>
      <c r="NQ31" s="212"/>
      <c r="NR31" s="212"/>
      <c r="NS31" s="212"/>
      <c r="NT31" s="212"/>
      <c r="NU31" s="212"/>
      <c r="NV31" s="212"/>
      <c r="NW31" s="212"/>
      <c r="NX31" s="212"/>
      <c r="NY31" s="212"/>
      <c r="NZ31" s="212"/>
      <c r="OA31" s="212"/>
      <c r="OB31" s="125"/>
    </row>
    <row r="32" spans="1:392" s="99" customFormat="1" ht="39.950000000000003" customHeight="1" x14ac:dyDescent="0.3">
      <c r="A32" s="111"/>
      <c r="B32" s="115"/>
      <c r="C32" s="116"/>
      <c r="D32" s="112"/>
      <c r="E32" s="113"/>
      <c r="F32" s="69" t="str">
        <f t="shared" ref="F32" si="354">IF(D32="","",E32-D32+1)</f>
        <v/>
      </c>
      <c r="G32" s="75" t="str">
        <f t="shared" ca="1" si="349"/>
        <v/>
      </c>
      <c r="H32" s="66"/>
      <c r="I32" s="68" t="str">
        <f t="shared" ca="1" si="350"/>
        <v/>
      </c>
      <c r="J32" s="76"/>
      <c r="K32" s="76"/>
      <c r="L32" s="94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6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7"/>
      <c r="CO32" s="97"/>
      <c r="CP32" s="97"/>
      <c r="CQ32" s="97"/>
      <c r="CR32" s="97"/>
      <c r="CS32" s="97"/>
      <c r="CT32" s="97"/>
      <c r="CU32" s="97"/>
      <c r="CV32" s="97"/>
      <c r="CW32" s="97"/>
      <c r="CX32" s="97"/>
      <c r="CY32" s="97"/>
      <c r="CZ32" s="97"/>
      <c r="DA32" s="97"/>
      <c r="DB32" s="97"/>
      <c r="DC32" s="97"/>
      <c r="DD32" s="97"/>
      <c r="DE32" s="97"/>
      <c r="DF32" s="97"/>
      <c r="DG32" s="97"/>
      <c r="DH32" s="97"/>
      <c r="DI32" s="97"/>
      <c r="DJ32" s="97"/>
      <c r="DK32" s="97"/>
      <c r="DL32" s="97"/>
      <c r="DM32" s="97"/>
      <c r="DN32" s="97"/>
      <c r="DO32" s="97"/>
      <c r="DP32" s="97"/>
      <c r="DQ32" s="97"/>
      <c r="DR32" s="97"/>
      <c r="DS32" s="97"/>
      <c r="DT32" s="97"/>
      <c r="DU32" s="97"/>
      <c r="DV32" s="97"/>
      <c r="DW32" s="97"/>
      <c r="DX32" s="97"/>
      <c r="DY32" s="97"/>
      <c r="DZ32" s="97"/>
      <c r="EA32" s="97"/>
      <c r="EB32" s="97"/>
      <c r="EC32" s="97"/>
      <c r="ED32" s="97"/>
      <c r="EE32" s="97"/>
      <c r="EF32" s="97"/>
      <c r="EG32" s="97"/>
      <c r="EH32" s="97"/>
      <c r="EI32" s="97"/>
      <c r="EJ32" s="97"/>
      <c r="EK32" s="97"/>
      <c r="EL32" s="97"/>
      <c r="EM32" s="97"/>
      <c r="EN32" s="97"/>
      <c r="EO32" s="97"/>
      <c r="EP32" s="97"/>
      <c r="EQ32" s="97"/>
      <c r="ER32" s="97"/>
      <c r="ES32" s="97"/>
      <c r="ET32" s="97"/>
      <c r="EU32" s="97"/>
      <c r="EV32" s="97"/>
      <c r="EW32" s="97"/>
      <c r="EX32" s="97"/>
      <c r="EY32" s="97"/>
      <c r="EZ32" s="97"/>
      <c r="FA32" s="97"/>
      <c r="FB32" s="97"/>
      <c r="FC32" s="97"/>
      <c r="FD32" s="97"/>
      <c r="FE32" s="97"/>
      <c r="FF32" s="97"/>
      <c r="FG32" s="97"/>
      <c r="FH32" s="97"/>
      <c r="FI32" s="97"/>
      <c r="FJ32" s="97"/>
      <c r="FK32" s="97"/>
      <c r="FL32" s="97"/>
      <c r="FM32" s="97"/>
      <c r="FN32" s="97"/>
      <c r="FO32" s="97"/>
      <c r="FP32" s="97"/>
      <c r="FQ32" s="97"/>
      <c r="FR32" s="97"/>
      <c r="FS32" s="97"/>
      <c r="FT32" s="97"/>
      <c r="FU32" s="97"/>
      <c r="FV32" s="97"/>
      <c r="FW32" s="97"/>
      <c r="FX32" s="97"/>
      <c r="FY32" s="97"/>
      <c r="FZ32" s="97"/>
      <c r="GA32" s="97"/>
      <c r="GB32" s="97"/>
      <c r="GC32" s="97"/>
      <c r="GD32" s="97"/>
      <c r="GE32" s="97"/>
      <c r="GF32" s="97"/>
      <c r="GG32" s="97"/>
      <c r="GH32" s="97"/>
      <c r="GI32" s="97"/>
      <c r="GJ32" s="97"/>
      <c r="GK32" s="97"/>
      <c r="GL32" s="97"/>
      <c r="GM32" s="97"/>
      <c r="GN32" s="97"/>
      <c r="GO32" s="97"/>
      <c r="GP32" s="97"/>
      <c r="GQ32" s="97"/>
      <c r="GR32" s="97"/>
      <c r="GS32" s="97"/>
      <c r="GT32" s="97"/>
      <c r="GU32" s="97"/>
      <c r="GV32" s="97"/>
      <c r="GW32" s="97"/>
      <c r="GX32" s="97"/>
      <c r="GY32" s="97"/>
      <c r="GZ32" s="97"/>
      <c r="HA32" s="97"/>
      <c r="HB32" s="97"/>
      <c r="HC32" s="97"/>
      <c r="HD32" s="97"/>
      <c r="HE32" s="97"/>
      <c r="HF32" s="97"/>
      <c r="HG32" s="97"/>
      <c r="HH32" s="97"/>
      <c r="HI32" s="97"/>
      <c r="HJ32" s="97"/>
      <c r="HK32" s="97"/>
      <c r="HL32" s="97"/>
      <c r="HM32" s="97"/>
      <c r="HN32" s="97"/>
      <c r="HO32" s="97"/>
      <c r="HP32" s="97"/>
      <c r="HQ32" s="97"/>
      <c r="HR32" s="97"/>
      <c r="HS32" s="97"/>
      <c r="HT32" s="97"/>
      <c r="HU32" s="97"/>
      <c r="HV32" s="97"/>
      <c r="HW32" s="97"/>
      <c r="HX32" s="97"/>
      <c r="HY32" s="97"/>
      <c r="HZ32" s="97"/>
      <c r="IA32" s="97"/>
      <c r="IB32" s="97"/>
      <c r="IC32" s="97"/>
      <c r="ID32" s="97"/>
      <c r="IE32" s="97"/>
      <c r="IF32" s="97"/>
      <c r="IG32" s="97"/>
      <c r="IH32" s="97"/>
      <c r="II32" s="97"/>
      <c r="IJ32" s="97"/>
      <c r="IK32" s="97"/>
      <c r="IL32" s="97"/>
      <c r="IM32" s="97"/>
      <c r="IN32" s="97"/>
      <c r="IO32" s="97"/>
      <c r="IP32" s="97"/>
      <c r="IQ32" s="97"/>
      <c r="IR32" s="97"/>
      <c r="IS32" s="97"/>
      <c r="IT32" s="97"/>
      <c r="IU32" s="97"/>
      <c r="IV32" s="97"/>
      <c r="IW32" s="97"/>
      <c r="IX32" s="97"/>
      <c r="IY32" s="97"/>
      <c r="IZ32" s="97"/>
      <c r="JA32" s="97"/>
      <c r="JB32" s="97"/>
      <c r="JC32" s="97"/>
      <c r="JD32" s="97"/>
      <c r="JE32" s="97"/>
      <c r="JF32" s="97"/>
      <c r="JG32" s="97"/>
      <c r="JH32" s="97"/>
      <c r="JI32" s="97"/>
      <c r="JJ32" s="97"/>
      <c r="JK32" s="97"/>
      <c r="JL32" s="97"/>
      <c r="JM32" s="97"/>
      <c r="JN32" s="97"/>
      <c r="JO32" s="97"/>
      <c r="JP32" s="97"/>
      <c r="JQ32" s="97"/>
      <c r="JR32" s="97"/>
      <c r="JS32" s="97"/>
      <c r="JT32" s="97"/>
      <c r="JU32" s="97"/>
      <c r="JV32" s="97"/>
      <c r="JW32" s="97"/>
      <c r="JX32" s="97"/>
      <c r="JY32" s="97"/>
      <c r="JZ32" s="97"/>
      <c r="KA32" s="97"/>
      <c r="KB32" s="97"/>
      <c r="KC32" s="97"/>
      <c r="KD32" s="97"/>
      <c r="KE32" s="97"/>
      <c r="KF32" s="97"/>
      <c r="KG32" s="97"/>
      <c r="KH32" s="97"/>
      <c r="KI32" s="97"/>
      <c r="KJ32" s="97"/>
      <c r="KK32" s="97"/>
      <c r="KL32" s="97"/>
      <c r="KM32" s="97"/>
      <c r="KN32" s="97"/>
      <c r="KO32" s="97"/>
      <c r="KP32" s="97"/>
      <c r="KQ32" s="97"/>
      <c r="KR32" s="97"/>
      <c r="KS32" s="97"/>
      <c r="KT32" s="97"/>
      <c r="KU32" s="97"/>
      <c r="KV32" s="97"/>
      <c r="KW32" s="97"/>
      <c r="KX32" s="97"/>
      <c r="KY32" s="97"/>
      <c r="KZ32" s="97"/>
      <c r="LA32" s="97"/>
      <c r="LB32" s="97"/>
      <c r="LC32" s="97"/>
      <c r="LD32" s="97"/>
      <c r="LE32" s="97"/>
      <c r="LF32" s="97"/>
      <c r="LG32" s="97"/>
      <c r="LH32" s="97"/>
      <c r="LI32" s="97"/>
      <c r="LJ32" s="97"/>
      <c r="LK32" s="97"/>
      <c r="LL32" s="97"/>
      <c r="LM32" s="97"/>
      <c r="LN32" s="97"/>
      <c r="LO32" s="97"/>
      <c r="LP32" s="97"/>
      <c r="LQ32" s="97"/>
      <c r="LR32" s="97"/>
      <c r="LS32" s="97"/>
      <c r="LT32" s="97"/>
      <c r="LU32" s="97"/>
      <c r="LV32" s="97"/>
      <c r="LW32" s="97"/>
      <c r="LX32" s="97"/>
      <c r="LY32" s="97"/>
      <c r="LZ32" s="97"/>
      <c r="MA32" s="97"/>
      <c r="MB32" s="97"/>
      <c r="MC32" s="97"/>
      <c r="MD32" s="97"/>
      <c r="ME32" s="97"/>
      <c r="MF32" s="97"/>
      <c r="MG32" s="97"/>
      <c r="MH32" s="97"/>
      <c r="MI32" s="97"/>
      <c r="MJ32" s="97"/>
      <c r="MK32" s="97"/>
      <c r="ML32" s="97"/>
      <c r="MM32" s="97"/>
      <c r="MN32" s="97"/>
      <c r="MO32" s="97"/>
      <c r="MP32" s="97"/>
      <c r="MQ32" s="97"/>
      <c r="MR32" s="97"/>
      <c r="MS32" s="97"/>
      <c r="MT32" s="97"/>
      <c r="MU32" s="97"/>
      <c r="MV32" s="97"/>
      <c r="MW32" s="97"/>
      <c r="MX32" s="97"/>
      <c r="MY32" s="97"/>
      <c r="MZ32" s="97"/>
      <c r="NA32" s="97"/>
      <c r="NB32" s="97"/>
      <c r="NC32" s="97"/>
      <c r="ND32" s="97"/>
      <c r="NE32" s="97"/>
      <c r="NF32" s="97"/>
      <c r="NG32" s="97"/>
      <c r="NH32" s="97"/>
      <c r="NI32" s="97"/>
      <c r="NJ32" s="97"/>
      <c r="NK32" s="97"/>
      <c r="NL32" s="97"/>
      <c r="NM32" s="97"/>
      <c r="NN32" s="114"/>
      <c r="NO32" s="114"/>
      <c r="NP32" s="114"/>
      <c r="NQ32" s="114"/>
      <c r="NR32" s="114"/>
      <c r="NS32" s="114"/>
      <c r="NT32" s="114"/>
      <c r="NU32" s="114"/>
      <c r="NV32" s="114"/>
      <c r="NW32" s="114"/>
      <c r="NX32" s="114"/>
      <c r="NY32" s="114"/>
      <c r="NZ32" s="114"/>
      <c r="OA32" s="114"/>
      <c r="OB32" s="125"/>
    </row>
    <row r="33" spans="1:392" s="98" customFormat="1" ht="39.950000000000003" customHeight="1" x14ac:dyDescent="0.3">
      <c r="A33" s="111"/>
      <c r="B33" s="115"/>
      <c r="C33" s="116"/>
      <c r="D33" s="112"/>
      <c r="E33" s="113"/>
      <c r="F33" s="69" t="str">
        <f t="shared" si="352"/>
        <v/>
      </c>
      <c r="G33" s="75" t="str">
        <f t="shared" ca="1" si="349"/>
        <v/>
      </c>
      <c r="H33" s="66"/>
      <c r="I33" s="68" t="str">
        <f t="shared" ca="1" si="350"/>
        <v/>
      </c>
      <c r="J33" s="76"/>
      <c r="K33" s="67"/>
      <c r="L33" s="94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6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  <c r="CF33" s="97"/>
      <c r="CG33" s="97"/>
      <c r="CH33" s="97"/>
      <c r="CI33" s="97"/>
      <c r="CJ33" s="97"/>
      <c r="CK33" s="97"/>
      <c r="CL33" s="97"/>
      <c r="CM33" s="97"/>
      <c r="CN33" s="97"/>
      <c r="CO33" s="97"/>
      <c r="CP33" s="97"/>
      <c r="CQ33" s="97"/>
      <c r="CR33" s="97"/>
      <c r="CS33" s="97"/>
      <c r="CT33" s="97"/>
      <c r="CU33" s="97"/>
      <c r="CV33" s="97"/>
      <c r="CW33" s="97"/>
      <c r="CX33" s="97"/>
      <c r="CY33" s="97"/>
      <c r="CZ33" s="97"/>
      <c r="DA33" s="97"/>
      <c r="DB33" s="97"/>
      <c r="DC33" s="97"/>
      <c r="DD33" s="97"/>
      <c r="DE33" s="97"/>
      <c r="DF33" s="97"/>
      <c r="DG33" s="97"/>
      <c r="DH33" s="97"/>
      <c r="DI33" s="97"/>
      <c r="DJ33" s="97"/>
      <c r="DK33" s="97"/>
      <c r="DL33" s="97"/>
      <c r="DM33" s="97"/>
      <c r="DN33" s="97"/>
      <c r="DO33" s="97"/>
      <c r="DP33" s="97"/>
      <c r="DQ33" s="97"/>
      <c r="DR33" s="97"/>
      <c r="DS33" s="97"/>
      <c r="DT33" s="97"/>
      <c r="DU33" s="97"/>
      <c r="DV33" s="97"/>
      <c r="DW33" s="97"/>
      <c r="DX33" s="97"/>
      <c r="DY33" s="97"/>
      <c r="DZ33" s="97"/>
      <c r="EA33" s="97"/>
      <c r="EB33" s="97"/>
      <c r="EC33" s="97"/>
      <c r="ED33" s="97"/>
      <c r="EE33" s="97"/>
      <c r="EF33" s="97"/>
      <c r="EG33" s="97"/>
      <c r="EH33" s="97"/>
      <c r="EI33" s="97"/>
      <c r="EJ33" s="97"/>
      <c r="EK33" s="97"/>
      <c r="EL33" s="97"/>
      <c r="EM33" s="97"/>
      <c r="EN33" s="97"/>
      <c r="EO33" s="97"/>
      <c r="EP33" s="97"/>
      <c r="EQ33" s="97"/>
      <c r="ER33" s="97"/>
      <c r="ES33" s="97"/>
      <c r="ET33" s="97"/>
      <c r="EU33" s="97"/>
      <c r="EV33" s="97"/>
      <c r="EW33" s="97"/>
      <c r="EX33" s="97"/>
      <c r="EY33" s="97"/>
      <c r="EZ33" s="97"/>
      <c r="FA33" s="97"/>
      <c r="FB33" s="97"/>
      <c r="FC33" s="97"/>
      <c r="FD33" s="97"/>
      <c r="FE33" s="97"/>
      <c r="FF33" s="97"/>
      <c r="FG33" s="97"/>
      <c r="FH33" s="97"/>
      <c r="FI33" s="97"/>
      <c r="FJ33" s="97"/>
      <c r="FK33" s="97"/>
      <c r="FL33" s="97"/>
      <c r="FM33" s="97"/>
      <c r="FN33" s="97"/>
      <c r="FO33" s="97"/>
      <c r="FP33" s="97"/>
      <c r="FQ33" s="97"/>
      <c r="FR33" s="97"/>
      <c r="FS33" s="97"/>
      <c r="FT33" s="97"/>
      <c r="FU33" s="97"/>
      <c r="FV33" s="97"/>
      <c r="FW33" s="97"/>
      <c r="FX33" s="97"/>
      <c r="FY33" s="97"/>
      <c r="FZ33" s="97"/>
      <c r="GA33" s="97"/>
      <c r="GB33" s="97"/>
      <c r="GC33" s="97"/>
      <c r="GD33" s="97"/>
      <c r="GE33" s="97"/>
      <c r="GF33" s="97"/>
      <c r="GG33" s="97"/>
      <c r="GH33" s="97"/>
      <c r="GI33" s="97"/>
      <c r="GJ33" s="97"/>
      <c r="GK33" s="97"/>
      <c r="GL33" s="97"/>
      <c r="GM33" s="97"/>
      <c r="GN33" s="97"/>
      <c r="GO33" s="97"/>
      <c r="GP33" s="97"/>
      <c r="GQ33" s="97"/>
      <c r="GR33" s="97"/>
      <c r="GS33" s="97"/>
      <c r="GT33" s="97"/>
      <c r="GU33" s="97"/>
      <c r="GV33" s="97"/>
      <c r="GW33" s="97"/>
      <c r="GX33" s="97"/>
      <c r="GY33" s="97"/>
      <c r="GZ33" s="97"/>
      <c r="HA33" s="97"/>
      <c r="HB33" s="97"/>
      <c r="HC33" s="97"/>
      <c r="HD33" s="97"/>
      <c r="HE33" s="97"/>
      <c r="HF33" s="97"/>
      <c r="HG33" s="97"/>
      <c r="HH33" s="97"/>
      <c r="HI33" s="97"/>
      <c r="HJ33" s="97"/>
      <c r="HK33" s="97"/>
      <c r="HL33" s="97"/>
      <c r="HM33" s="97"/>
      <c r="HN33" s="97"/>
      <c r="HO33" s="97"/>
      <c r="HP33" s="97"/>
      <c r="HQ33" s="97"/>
      <c r="HR33" s="97"/>
      <c r="HS33" s="97"/>
      <c r="HT33" s="97"/>
      <c r="HU33" s="97"/>
      <c r="HV33" s="97"/>
      <c r="HW33" s="97"/>
      <c r="HX33" s="97"/>
      <c r="HY33" s="97"/>
      <c r="HZ33" s="97"/>
      <c r="IA33" s="97"/>
      <c r="IB33" s="97"/>
      <c r="IC33" s="97"/>
      <c r="ID33" s="97"/>
      <c r="IE33" s="97"/>
      <c r="IF33" s="97"/>
      <c r="IG33" s="97"/>
      <c r="IH33" s="97"/>
      <c r="II33" s="97"/>
      <c r="IJ33" s="97"/>
      <c r="IK33" s="97"/>
      <c r="IL33" s="97"/>
      <c r="IM33" s="97"/>
      <c r="IN33" s="97"/>
      <c r="IO33" s="97"/>
      <c r="IP33" s="97"/>
      <c r="IQ33" s="97"/>
      <c r="IR33" s="97"/>
      <c r="IS33" s="97"/>
      <c r="IT33" s="97"/>
      <c r="IU33" s="97"/>
      <c r="IV33" s="97"/>
      <c r="IW33" s="97"/>
      <c r="IX33" s="97"/>
      <c r="IY33" s="97"/>
      <c r="IZ33" s="97"/>
      <c r="JA33" s="97"/>
      <c r="JB33" s="97"/>
      <c r="JC33" s="97"/>
      <c r="JD33" s="97"/>
      <c r="JE33" s="97"/>
      <c r="JF33" s="97"/>
      <c r="JG33" s="97"/>
      <c r="JH33" s="97"/>
      <c r="JI33" s="97"/>
      <c r="JJ33" s="97"/>
      <c r="JK33" s="97"/>
      <c r="JL33" s="97"/>
      <c r="JM33" s="97"/>
      <c r="JN33" s="97"/>
      <c r="JO33" s="97"/>
      <c r="JP33" s="97"/>
      <c r="JQ33" s="97"/>
      <c r="JR33" s="97"/>
      <c r="JS33" s="97"/>
      <c r="JT33" s="97"/>
      <c r="JU33" s="97"/>
      <c r="JV33" s="97"/>
      <c r="JW33" s="97"/>
      <c r="JX33" s="97"/>
      <c r="JY33" s="97"/>
      <c r="JZ33" s="97"/>
      <c r="KA33" s="97"/>
      <c r="KB33" s="97"/>
      <c r="KC33" s="97"/>
      <c r="KD33" s="97"/>
      <c r="KE33" s="97"/>
      <c r="KF33" s="97"/>
      <c r="KG33" s="97"/>
      <c r="KH33" s="97"/>
      <c r="KI33" s="97"/>
      <c r="KJ33" s="97"/>
      <c r="KK33" s="97"/>
      <c r="KL33" s="97"/>
      <c r="KM33" s="97"/>
      <c r="KN33" s="97"/>
      <c r="KO33" s="97"/>
      <c r="KP33" s="97"/>
      <c r="KQ33" s="97"/>
      <c r="KR33" s="97"/>
      <c r="KS33" s="97"/>
      <c r="KT33" s="97"/>
      <c r="KU33" s="97"/>
      <c r="KV33" s="97"/>
      <c r="KW33" s="97"/>
      <c r="KX33" s="97"/>
      <c r="KY33" s="97"/>
      <c r="KZ33" s="97"/>
      <c r="LA33" s="97"/>
      <c r="LB33" s="97"/>
      <c r="LC33" s="97"/>
      <c r="LD33" s="97"/>
      <c r="LE33" s="97"/>
      <c r="LF33" s="97"/>
      <c r="LG33" s="97"/>
      <c r="LH33" s="97"/>
      <c r="LI33" s="97"/>
      <c r="LJ33" s="97"/>
      <c r="LK33" s="97"/>
      <c r="LL33" s="97"/>
      <c r="LM33" s="97"/>
      <c r="LN33" s="97"/>
      <c r="LO33" s="97"/>
      <c r="LP33" s="97"/>
      <c r="LQ33" s="97"/>
      <c r="LR33" s="97"/>
      <c r="LS33" s="97"/>
      <c r="LT33" s="97"/>
      <c r="LU33" s="97"/>
      <c r="LV33" s="97"/>
      <c r="LW33" s="97"/>
      <c r="LX33" s="97"/>
      <c r="LY33" s="97"/>
      <c r="LZ33" s="97"/>
      <c r="MA33" s="97"/>
      <c r="MB33" s="97"/>
      <c r="MC33" s="97"/>
      <c r="MD33" s="97"/>
      <c r="ME33" s="97"/>
      <c r="MF33" s="97"/>
      <c r="MG33" s="97"/>
      <c r="MH33" s="97"/>
      <c r="MI33" s="97"/>
      <c r="MJ33" s="97"/>
      <c r="MK33" s="97"/>
      <c r="ML33" s="97"/>
      <c r="MM33" s="97"/>
      <c r="MN33" s="97"/>
      <c r="MO33" s="97"/>
      <c r="MP33" s="97"/>
      <c r="MQ33" s="97"/>
      <c r="MR33" s="97"/>
      <c r="MS33" s="97"/>
      <c r="MT33" s="97"/>
      <c r="MU33" s="97"/>
      <c r="MV33" s="97"/>
      <c r="MW33" s="97"/>
      <c r="MX33" s="97"/>
      <c r="MY33" s="97"/>
      <c r="MZ33" s="97"/>
      <c r="NA33" s="97"/>
      <c r="NB33" s="97"/>
      <c r="NC33" s="97"/>
      <c r="ND33" s="97"/>
      <c r="NE33" s="97"/>
      <c r="NF33" s="97"/>
      <c r="NG33" s="97"/>
      <c r="NH33" s="97"/>
      <c r="NI33" s="97"/>
      <c r="NJ33" s="97"/>
      <c r="NK33" s="97"/>
      <c r="NL33" s="97"/>
      <c r="NM33" s="97"/>
      <c r="NN33" s="212"/>
      <c r="NO33" s="212"/>
      <c r="NP33" s="212"/>
      <c r="NQ33" s="212"/>
      <c r="NR33" s="212"/>
      <c r="NS33" s="212"/>
      <c r="NT33" s="212"/>
      <c r="NU33" s="212"/>
      <c r="NV33" s="212"/>
      <c r="NW33" s="212"/>
      <c r="NX33" s="212"/>
      <c r="NY33" s="212"/>
      <c r="NZ33" s="212"/>
      <c r="OA33" s="212"/>
      <c r="OB33" s="124"/>
    </row>
    <row r="34" spans="1:392" s="98" customFormat="1" ht="39.950000000000003" customHeight="1" x14ac:dyDescent="0.3">
      <c r="A34" s="111"/>
      <c r="B34" s="115"/>
      <c r="C34" s="116"/>
      <c r="D34" s="112"/>
      <c r="E34" s="113"/>
      <c r="F34" s="69" t="str">
        <f t="shared" si="352"/>
        <v/>
      </c>
      <c r="G34" s="75" t="str">
        <f t="shared" ca="1" si="349"/>
        <v/>
      </c>
      <c r="H34" s="66"/>
      <c r="I34" s="68" t="str">
        <f t="shared" ca="1" si="350"/>
        <v/>
      </c>
      <c r="J34" s="76"/>
      <c r="K34" s="67"/>
      <c r="L34" s="94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6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  <c r="CG34" s="97"/>
      <c r="CH34" s="97"/>
      <c r="CI34" s="97"/>
      <c r="CJ34" s="97"/>
      <c r="CK34" s="97"/>
      <c r="CL34" s="97"/>
      <c r="CM34" s="97"/>
      <c r="CN34" s="97"/>
      <c r="CO34" s="97"/>
      <c r="CP34" s="97"/>
      <c r="CQ34" s="97"/>
      <c r="CR34" s="97"/>
      <c r="CS34" s="97"/>
      <c r="CT34" s="97"/>
      <c r="CU34" s="97"/>
      <c r="CV34" s="97"/>
      <c r="CW34" s="97"/>
      <c r="CX34" s="97"/>
      <c r="CY34" s="97"/>
      <c r="CZ34" s="97"/>
      <c r="DA34" s="97"/>
      <c r="DB34" s="97"/>
      <c r="DC34" s="97"/>
      <c r="DD34" s="97"/>
      <c r="DE34" s="97"/>
      <c r="DF34" s="97"/>
      <c r="DG34" s="97"/>
      <c r="DH34" s="97"/>
      <c r="DI34" s="97"/>
      <c r="DJ34" s="97"/>
      <c r="DK34" s="97"/>
      <c r="DL34" s="97"/>
      <c r="DM34" s="97"/>
      <c r="DN34" s="97"/>
      <c r="DO34" s="97"/>
      <c r="DP34" s="97"/>
      <c r="DQ34" s="97"/>
      <c r="DR34" s="97"/>
      <c r="DS34" s="97"/>
      <c r="DT34" s="97"/>
      <c r="DU34" s="97"/>
      <c r="DV34" s="97"/>
      <c r="DW34" s="97"/>
      <c r="DX34" s="97"/>
      <c r="DY34" s="97"/>
      <c r="DZ34" s="97"/>
      <c r="EA34" s="97"/>
      <c r="EB34" s="97"/>
      <c r="EC34" s="97"/>
      <c r="ED34" s="97"/>
      <c r="EE34" s="97"/>
      <c r="EF34" s="97"/>
      <c r="EG34" s="97"/>
      <c r="EH34" s="97"/>
      <c r="EI34" s="97"/>
      <c r="EJ34" s="97"/>
      <c r="EK34" s="97"/>
      <c r="EL34" s="97"/>
      <c r="EM34" s="97"/>
      <c r="EN34" s="97"/>
      <c r="EO34" s="97"/>
      <c r="EP34" s="97"/>
      <c r="EQ34" s="97"/>
      <c r="ER34" s="97"/>
      <c r="ES34" s="97"/>
      <c r="ET34" s="97"/>
      <c r="EU34" s="97"/>
      <c r="EV34" s="97"/>
      <c r="EW34" s="97"/>
      <c r="EX34" s="97"/>
      <c r="EY34" s="97"/>
      <c r="EZ34" s="97"/>
      <c r="FA34" s="97"/>
      <c r="FB34" s="97"/>
      <c r="FC34" s="97"/>
      <c r="FD34" s="97"/>
      <c r="FE34" s="97"/>
      <c r="FF34" s="97"/>
      <c r="FG34" s="97"/>
      <c r="FH34" s="97"/>
      <c r="FI34" s="97"/>
      <c r="FJ34" s="97"/>
      <c r="FK34" s="97"/>
      <c r="FL34" s="97"/>
      <c r="FM34" s="97"/>
      <c r="FN34" s="97"/>
      <c r="FO34" s="97"/>
      <c r="FP34" s="97"/>
      <c r="FQ34" s="97"/>
      <c r="FR34" s="97"/>
      <c r="FS34" s="97"/>
      <c r="FT34" s="97"/>
      <c r="FU34" s="97"/>
      <c r="FV34" s="97"/>
      <c r="FW34" s="97"/>
      <c r="FX34" s="97"/>
      <c r="FY34" s="97"/>
      <c r="FZ34" s="97"/>
      <c r="GA34" s="97"/>
      <c r="GB34" s="97"/>
      <c r="GC34" s="97"/>
      <c r="GD34" s="97"/>
      <c r="GE34" s="97"/>
      <c r="GF34" s="97"/>
      <c r="GG34" s="97"/>
      <c r="GH34" s="97"/>
      <c r="GI34" s="97"/>
      <c r="GJ34" s="97"/>
      <c r="GK34" s="97"/>
      <c r="GL34" s="97"/>
      <c r="GM34" s="97"/>
      <c r="GN34" s="97"/>
      <c r="GO34" s="97"/>
      <c r="GP34" s="97"/>
      <c r="GQ34" s="97"/>
      <c r="GR34" s="97"/>
      <c r="GS34" s="97"/>
      <c r="GT34" s="97"/>
      <c r="GU34" s="97"/>
      <c r="GV34" s="97"/>
      <c r="GW34" s="97"/>
      <c r="GX34" s="97"/>
      <c r="GY34" s="97"/>
      <c r="GZ34" s="97"/>
      <c r="HA34" s="97"/>
      <c r="HB34" s="97"/>
      <c r="HC34" s="97"/>
      <c r="HD34" s="97"/>
      <c r="HE34" s="97"/>
      <c r="HF34" s="97"/>
      <c r="HG34" s="97"/>
      <c r="HH34" s="97"/>
      <c r="HI34" s="97"/>
      <c r="HJ34" s="97"/>
      <c r="HK34" s="97"/>
      <c r="HL34" s="97"/>
      <c r="HM34" s="97"/>
      <c r="HN34" s="97"/>
      <c r="HO34" s="97"/>
      <c r="HP34" s="97"/>
      <c r="HQ34" s="97"/>
      <c r="HR34" s="97"/>
      <c r="HS34" s="97"/>
      <c r="HT34" s="97"/>
      <c r="HU34" s="97"/>
      <c r="HV34" s="97"/>
      <c r="HW34" s="97"/>
      <c r="HX34" s="97"/>
      <c r="HY34" s="97"/>
      <c r="HZ34" s="97"/>
      <c r="IA34" s="97"/>
      <c r="IB34" s="97"/>
      <c r="IC34" s="97"/>
      <c r="ID34" s="97"/>
      <c r="IE34" s="97"/>
      <c r="IF34" s="97"/>
      <c r="IG34" s="97"/>
      <c r="IH34" s="97"/>
      <c r="II34" s="97"/>
      <c r="IJ34" s="97"/>
      <c r="IK34" s="97"/>
      <c r="IL34" s="97"/>
      <c r="IM34" s="97"/>
      <c r="IN34" s="97"/>
      <c r="IO34" s="97"/>
      <c r="IP34" s="97"/>
      <c r="IQ34" s="97"/>
      <c r="IR34" s="97"/>
      <c r="IS34" s="97"/>
      <c r="IT34" s="97"/>
      <c r="IU34" s="97"/>
      <c r="IV34" s="97"/>
      <c r="IW34" s="97"/>
      <c r="IX34" s="97"/>
      <c r="IY34" s="97"/>
      <c r="IZ34" s="97"/>
      <c r="JA34" s="97"/>
      <c r="JB34" s="97"/>
      <c r="JC34" s="97"/>
      <c r="JD34" s="97"/>
      <c r="JE34" s="97"/>
      <c r="JF34" s="97"/>
      <c r="JG34" s="97"/>
      <c r="JH34" s="97"/>
      <c r="JI34" s="97"/>
      <c r="JJ34" s="97"/>
      <c r="JK34" s="97"/>
      <c r="JL34" s="97"/>
      <c r="JM34" s="97"/>
      <c r="JN34" s="97"/>
      <c r="JO34" s="97"/>
      <c r="JP34" s="97"/>
      <c r="JQ34" s="97"/>
      <c r="JR34" s="97"/>
      <c r="JS34" s="97"/>
      <c r="JT34" s="97"/>
      <c r="JU34" s="97"/>
      <c r="JV34" s="97"/>
      <c r="JW34" s="97"/>
      <c r="JX34" s="97"/>
      <c r="JY34" s="97"/>
      <c r="JZ34" s="97"/>
      <c r="KA34" s="97"/>
      <c r="KB34" s="97"/>
      <c r="KC34" s="97"/>
      <c r="KD34" s="97"/>
      <c r="KE34" s="97"/>
      <c r="KF34" s="97"/>
      <c r="KG34" s="97"/>
      <c r="KH34" s="97"/>
      <c r="KI34" s="97"/>
      <c r="KJ34" s="97"/>
      <c r="KK34" s="97"/>
      <c r="KL34" s="97"/>
      <c r="KM34" s="97"/>
      <c r="KN34" s="97"/>
      <c r="KO34" s="97"/>
      <c r="KP34" s="97"/>
      <c r="KQ34" s="97"/>
      <c r="KR34" s="97"/>
      <c r="KS34" s="97"/>
      <c r="KT34" s="97"/>
      <c r="KU34" s="97"/>
      <c r="KV34" s="97"/>
      <c r="KW34" s="97"/>
      <c r="KX34" s="97"/>
      <c r="KY34" s="97"/>
      <c r="KZ34" s="97"/>
      <c r="LA34" s="97"/>
      <c r="LB34" s="97"/>
      <c r="LC34" s="97"/>
      <c r="LD34" s="97"/>
      <c r="LE34" s="97"/>
      <c r="LF34" s="97"/>
      <c r="LG34" s="97"/>
      <c r="LH34" s="97"/>
      <c r="LI34" s="97"/>
      <c r="LJ34" s="97"/>
      <c r="LK34" s="97"/>
      <c r="LL34" s="97"/>
      <c r="LM34" s="97"/>
      <c r="LN34" s="97"/>
      <c r="LO34" s="97"/>
      <c r="LP34" s="97"/>
      <c r="LQ34" s="97"/>
      <c r="LR34" s="97"/>
      <c r="LS34" s="97"/>
      <c r="LT34" s="97"/>
      <c r="LU34" s="97"/>
      <c r="LV34" s="97"/>
      <c r="LW34" s="97"/>
      <c r="LX34" s="97"/>
      <c r="LY34" s="97"/>
      <c r="LZ34" s="97"/>
      <c r="MA34" s="97"/>
      <c r="MB34" s="97"/>
      <c r="MC34" s="97"/>
      <c r="MD34" s="97"/>
      <c r="ME34" s="97"/>
      <c r="MF34" s="97"/>
      <c r="MG34" s="97"/>
      <c r="MH34" s="97"/>
      <c r="MI34" s="97"/>
      <c r="MJ34" s="97"/>
      <c r="MK34" s="97"/>
      <c r="ML34" s="97"/>
      <c r="MM34" s="97"/>
      <c r="MN34" s="97"/>
      <c r="MO34" s="97"/>
      <c r="MP34" s="97"/>
      <c r="MQ34" s="97"/>
      <c r="MR34" s="97"/>
      <c r="MS34" s="97"/>
      <c r="MT34" s="97"/>
      <c r="MU34" s="97"/>
      <c r="MV34" s="97"/>
      <c r="MW34" s="97"/>
      <c r="MX34" s="97"/>
      <c r="MY34" s="97"/>
      <c r="MZ34" s="97"/>
      <c r="NA34" s="97"/>
      <c r="NB34" s="97"/>
      <c r="NC34" s="97"/>
      <c r="ND34" s="97"/>
      <c r="NE34" s="97"/>
      <c r="NF34" s="97"/>
      <c r="NG34" s="97"/>
      <c r="NH34" s="97"/>
      <c r="NI34" s="97"/>
      <c r="NJ34" s="97"/>
      <c r="NK34" s="97"/>
      <c r="NL34" s="97"/>
      <c r="NM34" s="97"/>
      <c r="NN34" s="212"/>
      <c r="NO34" s="212"/>
      <c r="NP34" s="212"/>
      <c r="NQ34" s="212"/>
      <c r="NR34" s="212"/>
      <c r="NS34" s="212"/>
      <c r="NT34" s="212"/>
      <c r="NU34" s="212"/>
      <c r="NV34" s="212"/>
      <c r="NW34" s="212"/>
      <c r="NX34" s="212"/>
      <c r="NY34" s="212"/>
      <c r="NZ34" s="212"/>
      <c r="OA34" s="212"/>
      <c r="OB34" s="124"/>
    </row>
    <row r="35" spans="1:392" ht="39.950000000000003" customHeight="1" x14ac:dyDescent="0.3">
      <c r="A35" s="111"/>
      <c r="B35" s="115"/>
      <c r="C35" s="116"/>
      <c r="D35" s="112"/>
      <c r="E35" s="113"/>
      <c r="F35" s="69" t="str">
        <f t="shared" ref="F35:F49" si="355">IF(D35="","",E35-D35+1)</f>
        <v/>
      </c>
      <c r="G35" s="75" t="str">
        <f t="shared" ca="1" si="349"/>
        <v/>
      </c>
      <c r="H35" s="66"/>
      <c r="I35" s="68" t="str">
        <f t="shared" ca="1" si="350"/>
        <v/>
      </c>
      <c r="J35" s="76"/>
      <c r="K35" s="76"/>
      <c r="L35" s="94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6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  <c r="CG35" s="97"/>
      <c r="CH35" s="97"/>
      <c r="CI35" s="97"/>
      <c r="CJ35" s="97"/>
      <c r="CK35" s="97"/>
      <c r="CL35" s="97"/>
      <c r="CM35" s="97"/>
      <c r="CN35" s="97"/>
      <c r="CO35" s="97"/>
      <c r="CP35" s="97"/>
      <c r="CQ35" s="97"/>
      <c r="CR35" s="97"/>
      <c r="CS35" s="97"/>
      <c r="CT35" s="97"/>
      <c r="CU35" s="97"/>
      <c r="CV35" s="97"/>
      <c r="CW35" s="97"/>
      <c r="CX35" s="97"/>
      <c r="CY35" s="97"/>
      <c r="CZ35" s="97"/>
      <c r="DA35" s="97"/>
      <c r="DB35" s="97"/>
      <c r="DC35" s="97"/>
      <c r="DD35" s="97"/>
      <c r="DE35" s="97"/>
      <c r="DF35" s="97"/>
      <c r="DG35" s="97"/>
      <c r="DH35" s="97"/>
      <c r="DI35" s="97"/>
      <c r="DJ35" s="97"/>
      <c r="DK35" s="97"/>
      <c r="DL35" s="97"/>
      <c r="DM35" s="97"/>
      <c r="DN35" s="97"/>
      <c r="DO35" s="97"/>
      <c r="DP35" s="97"/>
      <c r="DQ35" s="97"/>
      <c r="DR35" s="97"/>
      <c r="DS35" s="97"/>
      <c r="DT35" s="97"/>
      <c r="DU35" s="97"/>
      <c r="DV35" s="97"/>
      <c r="DW35" s="97"/>
      <c r="DX35" s="97"/>
      <c r="DY35" s="97"/>
      <c r="DZ35" s="97"/>
      <c r="EA35" s="97"/>
      <c r="EB35" s="97"/>
      <c r="EC35" s="97"/>
      <c r="ED35" s="97"/>
      <c r="EE35" s="97"/>
      <c r="EF35" s="97"/>
      <c r="EG35" s="97"/>
      <c r="EH35" s="97"/>
      <c r="EI35" s="97"/>
      <c r="EJ35" s="97"/>
      <c r="EK35" s="97"/>
      <c r="EL35" s="97"/>
      <c r="EM35" s="97"/>
      <c r="EN35" s="97"/>
      <c r="EO35" s="97"/>
      <c r="EP35" s="97"/>
      <c r="EQ35" s="97"/>
      <c r="ER35" s="97"/>
      <c r="ES35" s="97"/>
      <c r="ET35" s="97"/>
      <c r="EU35" s="97"/>
      <c r="EV35" s="97"/>
      <c r="EW35" s="97"/>
      <c r="EX35" s="97"/>
      <c r="EY35" s="97"/>
      <c r="EZ35" s="97"/>
      <c r="FA35" s="97"/>
      <c r="FB35" s="97"/>
      <c r="FC35" s="97"/>
      <c r="FD35" s="97"/>
      <c r="FE35" s="97"/>
      <c r="FF35" s="97"/>
      <c r="FG35" s="97"/>
      <c r="FH35" s="97"/>
      <c r="FI35" s="97"/>
      <c r="FJ35" s="97"/>
      <c r="FK35" s="97"/>
      <c r="FL35" s="97"/>
      <c r="FM35" s="97"/>
      <c r="FN35" s="97"/>
      <c r="FO35" s="97"/>
      <c r="FP35" s="97"/>
      <c r="FQ35" s="97"/>
      <c r="FR35" s="97"/>
      <c r="FS35" s="97"/>
      <c r="FT35" s="97"/>
      <c r="FU35" s="97"/>
      <c r="FV35" s="97"/>
      <c r="FW35" s="97"/>
      <c r="FX35" s="97"/>
      <c r="FY35" s="97"/>
      <c r="FZ35" s="97"/>
      <c r="GA35" s="97"/>
      <c r="GB35" s="97"/>
      <c r="GC35" s="97"/>
      <c r="GD35" s="97"/>
      <c r="GE35" s="97"/>
      <c r="GF35" s="97"/>
      <c r="GG35" s="97"/>
      <c r="GH35" s="97"/>
      <c r="GI35" s="97"/>
      <c r="GJ35" s="97"/>
      <c r="GK35" s="97"/>
      <c r="GL35" s="97"/>
      <c r="GM35" s="97"/>
      <c r="GN35" s="97"/>
      <c r="GO35" s="97"/>
      <c r="GP35" s="97"/>
      <c r="GQ35" s="97"/>
      <c r="GR35" s="97"/>
      <c r="GS35" s="97"/>
      <c r="GT35" s="97"/>
      <c r="GU35" s="97"/>
      <c r="GV35" s="97"/>
      <c r="GW35" s="97"/>
      <c r="GX35" s="97"/>
      <c r="GY35" s="97"/>
      <c r="GZ35" s="97"/>
      <c r="HA35" s="97"/>
      <c r="HB35" s="97"/>
      <c r="HC35" s="97"/>
      <c r="HD35" s="97"/>
      <c r="HE35" s="97"/>
      <c r="HF35" s="97"/>
      <c r="HG35" s="97"/>
      <c r="HH35" s="97"/>
      <c r="HI35" s="97"/>
      <c r="HJ35" s="97"/>
      <c r="HK35" s="97"/>
      <c r="HL35" s="97"/>
      <c r="HM35" s="97"/>
      <c r="HN35" s="97"/>
      <c r="HO35" s="97"/>
      <c r="HP35" s="97"/>
      <c r="HQ35" s="97"/>
      <c r="HR35" s="97"/>
      <c r="HS35" s="97"/>
      <c r="HT35" s="97"/>
      <c r="HU35" s="97"/>
      <c r="HV35" s="97"/>
      <c r="HW35" s="97"/>
      <c r="HX35" s="97"/>
      <c r="HY35" s="97"/>
      <c r="HZ35" s="97"/>
      <c r="IA35" s="97"/>
      <c r="IB35" s="97"/>
      <c r="IC35" s="97"/>
      <c r="ID35" s="97"/>
      <c r="IE35" s="97"/>
      <c r="IF35" s="97"/>
      <c r="IG35" s="97"/>
      <c r="IH35" s="97"/>
      <c r="II35" s="97"/>
      <c r="IJ35" s="97"/>
      <c r="IK35" s="97"/>
      <c r="IL35" s="97"/>
      <c r="IM35" s="97"/>
      <c r="IN35" s="97"/>
      <c r="IO35" s="97"/>
      <c r="IP35" s="97"/>
      <c r="IQ35" s="97"/>
      <c r="IR35" s="97"/>
      <c r="IS35" s="97"/>
      <c r="IT35" s="97"/>
      <c r="IU35" s="97"/>
      <c r="IV35" s="97"/>
      <c r="IW35" s="97"/>
      <c r="IX35" s="97"/>
      <c r="IY35" s="97"/>
      <c r="IZ35" s="97"/>
      <c r="JA35" s="97"/>
      <c r="JB35" s="97"/>
      <c r="JC35" s="97"/>
      <c r="JD35" s="97"/>
      <c r="JE35" s="97"/>
      <c r="JF35" s="97"/>
      <c r="JG35" s="97"/>
      <c r="JH35" s="97"/>
      <c r="JI35" s="97"/>
      <c r="JJ35" s="97"/>
      <c r="JK35" s="97"/>
      <c r="JL35" s="97"/>
      <c r="JM35" s="97"/>
      <c r="JN35" s="97"/>
      <c r="JO35" s="97"/>
      <c r="JP35" s="97"/>
      <c r="JQ35" s="97"/>
      <c r="JR35" s="97"/>
      <c r="JS35" s="97"/>
      <c r="JT35" s="97"/>
      <c r="JU35" s="97"/>
      <c r="JV35" s="97"/>
      <c r="JW35" s="97"/>
      <c r="JX35" s="97"/>
      <c r="JY35" s="97"/>
      <c r="JZ35" s="97"/>
      <c r="KA35" s="97"/>
      <c r="KB35" s="97"/>
      <c r="KC35" s="97"/>
      <c r="KD35" s="97"/>
      <c r="KE35" s="97"/>
      <c r="KF35" s="97"/>
      <c r="KG35" s="97"/>
      <c r="KH35" s="97"/>
      <c r="KI35" s="97"/>
      <c r="KJ35" s="97"/>
      <c r="KK35" s="97"/>
      <c r="KL35" s="97"/>
      <c r="KM35" s="97"/>
      <c r="KN35" s="97"/>
      <c r="KO35" s="97"/>
      <c r="KP35" s="97"/>
      <c r="KQ35" s="97"/>
      <c r="KR35" s="97"/>
      <c r="KS35" s="97"/>
      <c r="KT35" s="97"/>
      <c r="KU35" s="97"/>
      <c r="KV35" s="97"/>
      <c r="KW35" s="97"/>
      <c r="KX35" s="97"/>
      <c r="KY35" s="97"/>
      <c r="KZ35" s="97"/>
      <c r="LA35" s="97"/>
      <c r="LB35" s="97"/>
      <c r="LC35" s="97"/>
      <c r="LD35" s="97"/>
      <c r="LE35" s="97"/>
      <c r="LF35" s="97"/>
      <c r="LG35" s="97"/>
      <c r="LH35" s="97"/>
      <c r="LI35" s="97"/>
      <c r="LJ35" s="97"/>
      <c r="LK35" s="97"/>
      <c r="LL35" s="97"/>
      <c r="LM35" s="97"/>
      <c r="LN35" s="97"/>
      <c r="LO35" s="97"/>
      <c r="LP35" s="97"/>
      <c r="LQ35" s="97"/>
      <c r="LR35" s="97"/>
      <c r="LS35" s="97"/>
      <c r="LT35" s="97"/>
      <c r="LU35" s="97"/>
      <c r="LV35" s="97"/>
      <c r="LW35" s="97"/>
      <c r="LX35" s="97"/>
      <c r="LY35" s="97"/>
      <c r="LZ35" s="97"/>
      <c r="MA35" s="97"/>
      <c r="MB35" s="97"/>
      <c r="MC35" s="97"/>
      <c r="MD35" s="97"/>
      <c r="ME35" s="97"/>
      <c r="MF35" s="97"/>
      <c r="MG35" s="97"/>
      <c r="MH35" s="97"/>
      <c r="MI35" s="97"/>
      <c r="MJ35" s="97"/>
      <c r="MK35" s="97"/>
      <c r="ML35" s="97"/>
      <c r="MM35" s="97"/>
      <c r="MN35" s="97"/>
      <c r="MO35" s="97"/>
      <c r="MP35" s="97"/>
      <c r="MQ35" s="97"/>
      <c r="MR35" s="97"/>
      <c r="MS35" s="97"/>
      <c r="MT35" s="97"/>
      <c r="MU35" s="97"/>
      <c r="MV35" s="97"/>
      <c r="MW35" s="97"/>
      <c r="MX35" s="97"/>
      <c r="MY35" s="97"/>
      <c r="MZ35" s="97"/>
      <c r="NA35" s="97"/>
      <c r="NB35" s="97"/>
      <c r="NC35" s="97"/>
      <c r="ND35" s="97"/>
      <c r="NE35" s="97"/>
      <c r="NF35" s="97"/>
      <c r="NG35" s="97"/>
      <c r="NH35" s="97"/>
      <c r="NI35" s="97"/>
      <c r="NJ35" s="97"/>
      <c r="NK35" s="97"/>
      <c r="NL35" s="97"/>
      <c r="NM35" s="97"/>
      <c r="NN35" s="212"/>
      <c r="NO35" s="212"/>
      <c r="NP35" s="212"/>
      <c r="NQ35" s="212"/>
      <c r="NR35" s="212"/>
      <c r="NS35" s="212"/>
      <c r="NT35" s="212"/>
      <c r="NU35" s="212"/>
      <c r="NV35" s="212"/>
      <c r="NW35" s="212"/>
      <c r="NX35" s="212"/>
      <c r="NY35" s="212"/>
      <c r="NZ35" s="212"/>
      <c r="OA35" s="212"/>
      <c r="OB35" s="126"/>
    </row>
    <row r="36" spans="1:392" ht="39.950000000000003" customHeight="1" x14ac:dyDescent="0.3">
      <c r="A36" s="111"/>
      <c r="B36" s="115"/>
      <c r="C36" s="116"/>
      <c r="D36" s="112"/>
      <c r="E36" s="113"/>
      <c r="F36" s="69" t="str">
        <f t="shared" ref="F36" si="356">IF(D36="","",E36-D36+1)</f>
        <v/>
      </c>
      <c r="G36" s="75" t="str">
        <f t="shared" ca="1" si="349"/>
        <v/>
      </c>
      <c r="H36" s="66"/>
      <c r="I36" s="68" t="str">
        <f t="shared" ca="1" si="350"/>
        <v/>
      </c>
      <c r="J36" s="76"/>
      <c r="K36" s="76"/>
      <c r="L36" s="94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6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  <c r="CF36" s="97"/>
      <c r="CG36" s="97"/>
      <c r="CH36" s="97"/>
      <c r="CI36" s="97"/>
      <c r="CJ36" s="97"/>
      <c r="CK36" s="97"/>
      <c r="CL36" s="97"/>
      <c r="CM36" s="97"/>
      <c r="CN36" s="97"/>
      <c r="CO36" s="97"/>
      <c r="CP36" s="97"/>
      <c r="CQ36" s="97"/>
      <c r="CR36" s="97"/>
      <c r="CS36" s="97"/>
      <c r="CT36" s="97"/>
      <c r="CU36" s="97"/>
      <c r="CV36" s="97"/>
      <c r="CW36" s="97"/>
      <c r="CX36" s="97"/>
      <c r="CY36" s="97"/>
      <c r="CZ36" s="97"/>
      <c r="DA36" s="97"/>
      <c r="DB36" s="97"/>
      <c r="DC36" s="97"/>
      <c r="DD36" s="97"/>
      <c r="DE36" s="97"/>
      <c r="DF36" s="97"/>
      <c r="DG36" s="97"/>
      <c r="DH36" s="97"/>
      <c r="DI36" s="97"/>
      <c r="DJ36" s="97"/>
      <c r="DK36" s="97"/>
      <c r="DL36" s="97"/>
      <c r="DM36" s="97"/>
      <c r="DN36" s="97"/>
      <c r="DO36" s="97"/>
      <c r="DP36" s="97"/>
      <c r="DQ36" s="97"/>
      <c r="DR36" s="97"/>
      <c r="DS36" s="97"/>
      <c r="DT36" s="97"/>
      <c r="DU36" s="97"/>
      <c r="DV36" s="97"/>
      <c r="DW36" s="97"/>
      <c r="DX36" s="97"/>
      <c r="DY36" s="97"/>
      <c r="DZ36" s="97"/>
      <c r="EA36" s="97"/>
      <c r="EB36" s="97"/>
      <c r="EC36" s="97"/>
      <c r="ED36" s="97"/>
      <c r="EE36" s="97"/>
      <c r="EF36" s="97"/>
      <c r="EG36" s="97"/>
      <c r="EH36" s="97"/>
      <c r="EI36" s="97"/>
      <c r="EJ36" s="97"/>
      <c r="EK36" s="97"/>
      <c r="EL36" s="97"/>
      <c r="EM36" s="97"/>
      <c r="EN36" s="97"/>
      <c r="EO36" s="97"/>
      <c r="EP36" s="97"/>
      <c r="EQ36" s="97"/>
      <c r="ER36" s="97"/>
      <c r="ES36" s="97"/>
      <c r="ET36" s="97"/>
      <c r="EU36" s="97"/>
      <c r="EV36" s="97"/>
      <c r="EW36" s="97"/>
      <c r="EX36" s="97"/>
      <c r="EY36" s="97"/>
      <c r="EZ36" s="97"/>
      <c r="FA36" s="97"/>
      <c r="FB36" s="97"/>
      <c r="FC36" s="97"/>
      <c r="FD36" s="97"/>
      <c r="FE36" s="97"/>
      <c r="FF36" s="97"/>
      <c r="FG36" s="97"/>
      <c r="FH36" s="97"/>
      <c r="FI36" s="97"/>
      <c r="FJ36" s="97"/>
      <c r="FK36" s="97"/>
      <c r="FL36" s="97"/>
      <c r="FM36" s="97"/>
      <c r="FN36" s="97"/>
      <c r="FO36" s="97"/>
      <c r="FP36" s="97"/>
      <c r="FQ36" s="97"/>
      <c r="FR36" s="97"/>
      <c r="FS36" s="97"/>
      <c r="FT36" s="97"/>
      <c r="FU36" s="97"/>
      <c r="FV36" s="97"/>
      <c r="FW36" s="97"/>
      <c r="FX36" s="97"/>
      <c r="FY36" s="97"/>
      <c r="FZ36" s="97"/>
      <c r="GA36" s="97"/>
      <c r="GB36" s="97"/>
      <c r="GC36" s="97"/>
      <c r="GD36" s="97"/>
      <c r="GE36" s="97"/>
      <c r="GF36" s="97"/>
      <c r="GG36" s="97"/>
      <c r="GH36" s="97"/>
      <c r="GI36" s="97"/>
      <c r="GJ36" s="97"/>
      <c r="GK36" s="97"/>
      <c r="GL36" s="97"/>
      <c r="GM36" s="97"/>
      <c r="GN36" s="97"/>
      <c r="GO36" s="97"/>
      <c r="GP36" s="97"/>
      <c r="GQ36" s="97"/>
      <c r="GR36" s="97"/>
      <c r="GS36" s="97"/>
      <c r="GT36" s="97"/>
      <c r="GU36" s="97"/>
      <c r="GV36" s="97"/>
      <c r="GW36" s="97"/>
      <c r="GX36" s="97"/>
      <c r="GY36" s="97"/>
      <c r="GZ36" s="97"/>
      <c r="HA36" s="97"/>
      <c r="HB36" s="97"/>
      <c r="HC36" s="97"/>
      <c r="HD36" s="97"/>
      <c r="HE36" s="97"/>
      <c r="HF36" s="97"/>
      <c r="HG36" s="97"/>
      <c r="HH36" s="97"/>
      <c r="HI36" s="97"/>
      <c r="HJ36" s="97"/>
      <c r="HK36" s="97"/>
      <c r="HL36" s="97"/>
      <c r="HM36" s="97"/>
      <c r="HN36" s="97"/>
      <c r="HO36" s="97"/>
      <c r="HP36" s="97"/>
      <c r="HQ36" s="97"/>
      <c r="HR36" s="97"/>
      <c r="HS36" s="97"/>
      <c r="HT36" s="97"/>
      <c r="HU36" s="97"/>
      <c r="HV36" s="97"/>
      <c r="HW36" s="97"/>
      <c r="HX36" s="97"/>
      <c r="HY36" s="97"/>
      <c r="HZ36" s="97"/>
      <c r="IA36" s="97"/>
      <c r="IB36" s="97"/>
      <c r="IC36" s="97"/>
      <c r="ID36" s="97"/>
      <c r="IE36" s="97"/>
      <c r="IF36" s="97"/>
      <c r="IG36" s="97"/>
      <c r="IH36" s="97"/>
      <c r="II36" s="97"/>
      <c r="IJ36" s="97"/>
      <c r="IK36" s="97"/>
      <c r="IL36" s="97"/>
      <c r="IM36" s="97"/>
      <c r="IN36" s="97"/>
      <c r="IO36" s="97"/>
      <c r="IP36" s="97"/>
      <c r="IQ36" s="97"/>
      <c r="IR36" s="97"/>
      <c r="IS36" s="97"/>
      <c r="IT36" s="97"/>
      <c r="IU36" s="97"/>
      <c r="IV36" s="97"/>
      <c r="IW36" s="97"/>
      <c r="IX36" s="97"/>
      <c r="IY36" s="97"/>
      <c r="IZ36" s="97"/>
      <c r="JA36" s="97"/>
      <c r="JB36" s="97"/>
      <c r="JC36" s="97"/>
      <c r="JD36" s="97"/>
      <c r="JE36" s="97"/>
      <c r="JF36" s="97"/>
      <c r="JG36" s="97"/>
      <c r="JH36" s="97"/>
      <c r="JI36" s="97"/>
      <c r="JJ36" s="97"/>
      <c r="JK36" s="97"/>
      <c r="JL36" s="97"/>
      <c r="JM36" s="97"/>
      <c r="JN36" s="97"/>
      <c r="JO36" s="97"/>
      <c r="JP36" s="97"/>
      <c r="JQ36" s="97"/>
      <c r="JR36" s="97"/>
      <c r="JS36" s="97"/>
      <c r="JT36" s="97"/>
      <c r="JU36" s="97"/>
      <c r="JV36" s="97"/>
      <c r="JW36" s="97"/>
      <c r="JX36" s="97"/>
      <c r="JY36" s="97"/>
      <c r="JZ36" s="97"/>
      <c r="KA36" s="97"/>
      <c r="KB36" s="97"/>
      <c r="KC36" s="97"/>
      <c r="KD36" s="97"/>
      <c r="KE36" s="97"/>
      <c r="KF36" s="97"/>
      <c r="KG36" s="97"/>
      <c r="KH36" s="97"/>
      <c r="KI36" s="97"/>
      <c r="KJ36" s="97"/>
      <c r="KK36" s="97"/>
      <c r="KL36" s="97"/>
      <c r="KM36" s="97"/>
      <c r="KN36" s="97"/>
      <c r="KO36" s="97"/>
      <c r="KP36" s="97"/>
      <c r="KQ36" s="97"/>
      <c r="KR36" s="97"/>
      <c r="KS36" s="97"/>
      <c r="KT36" s="97"/>
      <c r="KU36" s="97"/>
      <c r="KV36" s="97"/>
      <c r="KW36" s="97"/>
      <c r="KX36" s="97"/>
      <c r="KY36" s="97"/>
      <c r="KZ36" s="97"/>
      <c r="LA36" s="97"/>
      <c r="LB36" s="97"/>
      <c r="LC36" s="97"/>
      <c r="LD36" s="97"/>
      <c r="LE36" s="97"/>
      <c r="LF36" s="97"/>
      <c r="LG36" s="97"/>
      <c r="LH36" s="97"/>
      <c r="LI36" s="97"/>
      <c r="LJ36" s="97"/>
      <c r="LK36" s="97"/>
      <c r="LL36" s="97"/>
      <c r="LM36" s="97"/>
      <c r="LN36" s="97"/>
      <c r="LO36" s="97"/>
      <c r="LP36" s="97"/>
      <c r="LQ36" s="97"/>
      <c r="LR36" s="97"/>
      <c r="LS36" s="97"/>
      <c r="LT36" s="97"/>
      <c r="LU36" s="97"/>
      <c r="LV36" s="97"/>
      <c r="LW36" s="97"/>
      <c r="LX36" s="97"/>
      <c r="LY36" s="97"/>
      <c r="LZ36" s="97"/>
      <c r="MA36" s="97"/>
      <c r="MB36" s="97"/>
      <c r="MC36" s="97"/>
      <c r="MD36" s="97"/>
      <c r="ME36" s="97"/>
      <c r="MF36" s="97"/>
      <c r="MG36" s="97"/>
      <c r="MH36" s="97"/>
      <c r="MI36" s="97"/>
      <c r="MJ36" s="97"/>
      <c r="MK36" s="97"/>
      <c r="ML36" s="97"/>
      <c r="MM36" s="97"/>
      <c r="MN36" s="97"/>
      <c r="MO36" s="97"/>
      <c r="MP36" s="97"/>
      <c r="MQ36" s="97"/>
      <c r="MR36" s="97"/>
      <c r="MS36" s="97"/>
      <c r="MT36" s="97"/>
      <c r="MU36" s="97"/>
      <c r="MV36" s="97"/>
      <c r="MW36" s="97"/>
      <c r="MX36" s="97"/>
      <c r="MY36" s="97"/>
      <c r="MZ36" s="97"/>
      <c r="NA36" s="97"/>
      <c r="NB36" s="97"/>
      <c r="NC36" s="97"/>
      <c r="ND36" s="97"/>
      <c r="NE36" s="97"/>
      <c r="NF36" s="97"/>
      <c r="NG36" s="97"/>
      <c r="NH36" s="97"/>
      <c r="NI36" s="97"/>
      <c r="NJ36" s="97"/>
      <c r="NK36" s="97"/>
      <c r="NL36" s="97"/>
      <c r="NM36" s="97"/>
      <c r="NN36" s="114"/>
      <c r="NO36" s="114"/>
      <c r="NP36" s="114"/>
      <c r="NQ36" s="114"/>
      <c r="NR36" s="114"/>
      <c r="NS36" s="114"/>
      <c r="NT36" s="114"/>
      <c r="NU36" s="114"/>
      <c r="NV36" s="114"/>
      <c r="NW36" s="114"/>
      <c r="NX36" s="114"/>
      <c r="NY36" s="114"/>
      <c r="NZ36" s="114"/>
      <c r="OA36" s="114"/>
      <c r="OB36" s="126"/>
    </row>
    <row r="37" spans="1:392" ht="39.950000000000003" customHeight="1" x14ac:dyDescent="0.3">
      <c r="A37" s="111"/>
      <c r="B37" s="115"/>
      <c r="C37" s="116"/>
      <c r="D37" s="112"/>
      <c r="E37" s="113"/>
      <c r="F37" s="69" t="str">
        <f t="shared" si="355"/>
        <v/>
      </c>
      <c r="G37" s="75" t="str">
        <f t="shared" ca="1" si="349"/>
        <v/>
      </c>
      <c r="H37" s="66"/>
      <c r="I37" s="68" t="str">
        <f t="shared" ca="1" si="350"/>
        <v/>
      </c>
      <c r="J37" s="76"/>
      <c r="K37" s="76"/>
      <c r="L37" s="94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6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97"/>
      <c r="BY37" s="97"/>
      <c r="BZ37" s="97"/>
      <c r="CA37" s="97"/>
      <c r="CB37" s="97"/>
      <c r="CC37" s="97"/>
      <c r="CD37" s="97"/>
      <c r="CE37" s="97"/>
      <c r="CF37" s="97"/>
      <c r="CG37" s="97"/>
      <c r="CH37" s="97"/>
      <c r="CI37" s="97"/>
      <c r="CJ37" s="97"/>
      <c r="CK37" s="97"/>
      <c r="CL37" s="97"/>
      <c r="CM37" s="97"/>
      <c r="CN37" s="97"/>
      <c r="CO37" s="97"/>
      <c r="CP37" s="97"/>
      <c r="CQ37" s="97"/>
      <c r="CR37" s="97"/>
      <c r="CS37" s="97"/>
      <c r="CT37" s="97"/>
      <c r="CU37" s="97"/>
      <c r="CV37" s="97"/>
      <c r="CW37" s="97"/>
      <c r="CX37" s="97"/>
      <c r="CY37" s="97"/>
      <c r="CZ37" s="97"/>
      <c r="DA37" s="97"/>
      <c r="DB37" s="97"/>
      <c r="DC37" s="97"/>
      <c r="DD37" s="97"/>
      <c r="DE37" s="97"/>
      <c r="DF37" s="97"/>
      <c r="DG37" s="97"/>
      <c r="DH37" s="97"/>
      <c r="DI37" s="97"/>
      <c r="DJ37" s="97"/>
      <c r="DK37" s="97"/>
      <c r="DL37" s="97"/>
      <c r="DM37" s="97"/>
      <c r="DN37" s="97"/>
      <c r="DO37" s="97"/>
      <c r="DP37" s="97"/>
      <c r="DQ37" s="97"/>
      <c r="DR37" s="97"/>
      <c r="DS37" s="97"/>
      <c r="DT37" s="97"/>
      <c r="DU37" s="97"/>
      <c r="DV37" s="97"/>
      <c r="DW37" s="97"/>
      <c r="DX37" s="97"/>
      <c r="DY37" s="97"/>
      <c r="DZ37" s="97"/>
      <c r="EA37" s="97"/>
      <c r="EB37" s="97"/>
      <c r="EC37" s="97"/>
      <c r="ED37" s="97"/>
      <c r="EE37" s="97"/>
      <c r="EF37" s="97"/>
      <c r="EG37" s="97"/>
      <c r="EH37" s="97"/>
      <c r="EI37" s="97"/>
      <c r="EJ37" s="97"/>
      <c r="EK37" s="97"/>
      <c r="EL37" s="97"/>
      <c r="EM37" s="97"/>
      <c r="EN37" s="97"/>
      <c r="EO37" s="97"/>
      <c r="EP37" s="97"/>
      <c r="EQ37" s="97"/>
      <c r="ER37" s="97"/>
      <c r="ES37" s="97"/>
      <c r="ET37" s="97"/>
      <c r="EU37" s="97"/>
      <c r="EV37" s="97"/>
      <c r="EW37" s="97"/>
      <c r="EX37" s="97"/>
      <c r="EY37" s="97"/>
      <c r="EZ37" s="97"/>
      <c r="FA37" s="97"/>
      <c r="FB37" s="97"/>
      <c r="FC37" s="97"/>
      <c r="FD37" s="97"/>
      <c r="FE37" s="97"/>
      <c r="FF37" s="97"/>
      <c r="FG37" s="97"/>
      <c r="FH37" s="97"/>
      <c r="FI37" s="97"/>
      <c r="FJ37" s="97"/>
      <c r="FK37" s="97"/>
      <c r="FL37" s="97"/>
      <c r="FM37" s="97"/>
      <c r="FN37" s="97"/>
      <c r="FO37" s="97"/>
      <c r="FP37" s="97"/>
      <c r="FQ37" s="97"/>
      <c r="FR37" s="97"/>
      <c r="FS37" s="97"/>
      <c r="FT37" s="97"/>
      <c r="FU37" s="97"/>
      <c r="FV37" s="97"/>
      <c r="FW37" s="97"/>
      <c r="FX37" s="97"/>
      <c r="FY37" s="97"/>
      <c r="FZ37" s="97"/>
      <c r="GA37" s="97"/>
      <c r="GB37" s="97"/>
      <c r="GC37" s="97"/>
      <c r="GD37" s="97"/>
      <c r="GE37" s="97"/>
      <c r="GF37" s="97"/>
      <c r="GG37" s="97"/>
      <c r="GH37" s="97"/>
      <c r="GI37" s="97"/>
      <c r="GJ37" s="97"/>
      <c r="GK37" s="97"/>
      <c r="GL37" s="97"/>
      <c r="GM37" s="97"/>
      <c r="GN37" s="97"/>
      <c r="GO37" s="97"/>
      <c r="GP37" s="97"/>
      <c r="GQ37" s="97"/>
      <c r="GR37" s="97"/>
      <c r="GS37" s="97"/>
      <c r="GT37" s="97"/>
      <c r="GU37" s="97"/>
      <c r="GV37" s="97"/>
      <c r="GW37" s="97"/>
      <c r="GX37" s="97"/>
      <c r="GY37" s="97"/>
      <c r="GZ37" s="97"/>
      <c r="HA37" s="97"/>
      <c r="HB37" s="97"/>
      <c r="HC37" s="97"/>
      <c r="HD37" s="97"/>
      <c r="HE37" s="97"/>
      <c r="HF37" s="97"/>
      <c r="HG37" s="97"/>
      <c r="HH37" s="97"/>
      <c r="HI37" s="97"/>
      <c r="HJ37" s="97"/>
      <c r="HK37" s="97"/>
      <c r="HL37" s="97"/>
      <c r="HM37" s="97"/>
      <c r="HN37" s="97"/>
      <c r="HO37" s="97"/>
      <c r="HP37" s="97"/>
      <c r="HQ37" s="97"/>
      <c r="HR37" s="97"/>
      <c r="HS37" s="97"/>
      <c r="HT37" s="97"/>
      <c r="HU37" s="97"/>
      <c r="HV37" s="97"/>
      <c r="HW37" s="97"/>
      <c r="HX37" s="97"/>
      <c r="HY37" s="97"/>
      <c r="HZ37" s="97"/>
      <c r="IA37" s="97"/>
      <c r="IB37" s="97"/>
      <c r="IC37" s="97"/>
      <c r="ID37" s="97"/>
      <c r="IE37" s="97"/>
      <c r="IF37" s="97"/>
      <c r="IG37" s="97"/>
      <c r="IH37" s="97"/>
      <c r="II37" s="97"/>
      <c r="IJ37" s="97"/>
      <c r="IK37" s="97"/>
      <c r="IL37" s="97"/>
      <c r="IM37" s="97"/>
      <c r="IN37" s="97"/>
      <c r="IO37" s="97"/>
      <c r="IP37" s="97"/>
      <c r="IQ37" s="97"/>
      <c r="IR37" s="97"/>
      <c r="IS37" s="97"/>
      <c r="IT37" s="97"/>
      <c r="IU37" s="97"/>
      <c r="IV37" s="97"/>
      <c r="IW37" s="97"/>
      <c r="IX37" s="97"/>
      <c r="IY37" s="97"/>
      <c r="IZ37" s="97"/>
      <c r="JA37" s="97"/>
      <c r="JB37" s="97"/>
      <c r="JC37" s="97"/>
      <c r="JD37" s="97"/>
      <c r="JE37" s="97"/>
      <c r="JF37" s="97"/>
      <c r="JG37" s="97"/>
      <c r="JH37" s="97"/>
      <c r="JI37" s="97"/>
      <c r="JJ37" s="97"/>
      <c r="JK37" s="97"/>
      <c r="JL37" s="97"/>
      <c r="JM37" s="97"/>
      <c r="JN37" s="97"/>
      <c r="JO37" s="97"/>
      <c r="JP37" s="97"/>
      <c r="JQ37" s="97"/>
      <c r="JR37" s="97"/>
      <c r="JS37" s="97"/>
      <c r="JT37" s="97"/>
      <c r="JU37" s="97"/>
      <c r="JV37" s="97"/>
      <c r="JW37" s="97"/>
      <c r="JX37" s="97"/>
      <c r="JY37" s="97"/>
      <c r="JZ37" s="97"/>
      <c r="KA37" s="97"/>
      <c r="KB37" s="97"/>
      <c r="KC37" s="97"/>
      <c r="KD37" s="97"/>
      <c r="KE37" s="97"/>
      <c r="KF37" s="97"/>
      <c r="KG37" s="97"/>
      <c r="KH37" s="97"/>
      <c r="KI37" s="97"/>
      <c r="KJ37" s="97"/>
      <c r="KK37" s="97"/>
      <c r="KL37" s="97"/>
      <c r="KM37" s="97"/>
      <c r="KN37" s="97"/>
      <c r="KO37" s="97"/>
      <c r="KP37" s="97"/>
      <c r="KQ37" s="97"/>
      <c r="KR37" s="97"/>
      <c r="KS37" s="97"/>
      <c r="KT37" s="97"/>
      <c r="KU37" s="97"/>
      <c r="KV37" s="97"/>
      <c r="KW37" s="97"/>
      <c r="KX37" s="97"/>
      <c r="KY37" s="97"/>
      <c r="KZ37" s="97"/>
      <c r="LA37" s="97"/>
      <c r="LB37" s="97"/>
      <c r="LC37" s="97"/>
      <c r="LD37" s="97"/>
      <c r="LE37" s="97"/>
      <c r="LF37" s="97"/>
      <c r="LG37" s="97"/>
      <c r="LH37" s="97"/>
      <c r="LI37" s="97"/>
      <c r="LJ37" s="97"/>
      <c r="LK37" s="97"/>
      <c r="LL37" s="97"/>
      <c r="LM37" s="97"/>
      <c r="LN37" s="97"/>
      <c r="LO37" s="97"/>
      <c r="LP37" s="97"/>
      <c r="LQ37" s="97"/>
      <c r="LR37" s="97"/>
      <c r="LS37" s="97"/>
      <c r="LT37" s="97"/>
      <c r="LU37" s="97"/>
      <c r="LV37" s="97"/>
      <c r="LW37" s="97"/>
      <c r="LX37" s="97"/>
      <c r="LY37" s="97"/>
      <c r="LZ37" s="97"/>
      <c r="MA37" s="97"/>
      <c r="MB37" s="97"/>
      <c r="MC37" s="97"/>
      <c r="MD37" s="97"/>
      <c r="ME37" s="97"/>
      <c r="MF37" s="97"/>
      <c r="MG37" s="97"/>
      <c r="MH37" s="97"/>
      <c r="MI37" s="97"/>
      <c r="MJ37" s="97"/>
      <c r="MK37" s="97"/>
      <c r="ML37" s="97"/>
      <c r="MM37" s="97"/>
      <c r="MN37" s="97"/>
      <c r="MO37" s="97"/>
      <c r="MP37" s="97"/>
      <c r="MQ37" s="97"/>
      <c r="MR37" s="97"/>
      <c r="MS37" s="97"/>
      <c r="MT37" s="97"/>
      <c r="MU37" s="97"/>
      <c r="MV37" s="97"/>
      <c r="MW37" s="97"/>
      <c r="MX37" s="97"/>
      <c r="MY37" s="97"/>
      <c r="MZ37" s="97"/>
      <c r="NA37" s="97"/>
      <c r="NB37" s="97"/>
      <c r="NC37" s="97"/>
      <c r="ND37" s="97"/>
      <c r="NE37" s="97"/>
      <c r="NF37" s="97"/>
      <c r="NG37" s="97"/>
      <c r="NH37" s="97"/>
      <c r="NI37" s="97"/>
      <c r="NJ37" s="97"/>
      <c r="NK37" s="97"/>
      <c r="NL37" s="97"/>
      <c r="NM37" s="97"/>
      <c r="NN37" s="212"/>
      <c r="NO37" s="212"/>
      <c r="NP37" s="212"/>
      <c r="NQ37" s="212"/>
      <c r="NR37" s="212"/>
      <c r="NS37" s="212"/>
      <c r="NT37" s="212"/>
      <c r="NU37" s="212"/>
      <c r="NV37" s="212"/>
      <c r="NW37" s="212"/>
      <c r="NX37" s="212"/>
      <c r="NY37" s="212"/>
      <c r="NZ37" s="212"/>
      <c r="OA37" s="212"/>
      <c r="OB37" s="126"/>
    </row>
    <row r="38" spans="1:392" ht="39.950000000000003" customHeight="1" x14ac:dyDescent="0.3">
      <c r="A38" s="111"/>
      <c r="B38" s="115"/>
      <c r="C38" s="116"/>
      <c r="D38" s="112"/>
      <c r="E38" s="113"/>
      <c r="F38" s="69" t="str">
        <f t="shared" si="355"/>
        <v/>
      </c>
      <c r="G38" s="75" t="str">
        <f t="shared" ca="1" si="349"/>
        <v/>
      </c>
      <c r="H38" s="66"/>
      <c r="I38" s="68" t="str">
        <f t="shared" ca="1" si="350"/>
        <v/>
      </c>
      <c r="J38" s="76"/>
      <c r="K38" s="76"/>
      <c r="L38" s="94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6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7"/>
      <c r="BS38" s="97"/>
      <c r="BT38" s="97"/>
      <c r="BU38" s="97"/>
      <c r="BV38" s="97"/>
      <c r="BW38" s="97"/>
      <c r="BX38" s="97"/>
      <c r="BY38" s="97"/>
      <c r="BZ38" s="97"/>
      <c r="CA38" s="97"/>
      <c r="CB38" s="97"/>
      <c r="CC38" s="97"/>
      <c r="CD38" s="97"/>
      <c r="CE38" s="97"/>
      <c r="CF38" s="97"/>
      <c r="CG38" s="97"/>
      <c r="CH38" s="97"/>
      <c r="CI38" s="97"/>
      <c r="CJ38" s="97"/>
      <c r="CK38" s="97"/>
      <c r="CL38" s="97"/>
      <c r="CM38" s="97"/>
      <c r="CN38" s="97"/>
      <c r="CO38" s="97"/>
      <c r="CP38" s="97"/>
      <c r="CQ38" s="97"/>
      <c r="CR38" s="97"/>
      <c r="CS38" s="97"/>
      <c r="CT38" s="97"/>
      <c r="CU38" s="97"/>
      <c r="CV38" s="97"/>
      <c r="CW38" s="97"/>
      <c r="CX38" s="97"/>
      <c r="CY38" s="97"/>
      <c r="CZ38" s="97"/>
      <c r="DA38" s="97"/>
      <c r="DB38" s="97"/>
      <c r="DC38" s="97"/>
      <c r="DD38" s="97"/>
      <c r="DE38" s="97"/>
      <c r="DF38" s="97"/>
      <c r="DG38" s="97"/>
      <c r="DH38" s="97"/>
      <c r="DI38" s="97"/>
      <c r="DJ38" s="97"/>
      <c r="DK38" s="97"/>
      <c r="DL38" s="97"/>
      <c r="DM38" s="97"/>
      <c r="DN38" s="97"/>
      <c r="DO38" s="97"/>
      <c r="DP38" s="97"/>
      <c r="DQ38" s="97"/>
      <c r="DR38" s="97"/>
      <c r="DS38" s="97"/>
      <c r="DT38" s="97"/>
      <c r="DU38" s="97"/>
      <c r="DV38" s="97"/>
      <c r="DW38" s="97"/>
      <c r="DX38" s="97"/>
      <c r="DY38" s="97"/>
      <c r="DZ38" s="97"/>
      <c r="EA38" s="97"/>
      <c r="EB38" s="97"/>
      <c r="EC38" s="97"/>
      <c r="ED38" s="97"/>
      <c r="EE38" s="97"/>
      <c r="EF38" s="97"/>
      <c r="EG38" s="97"/>
      <c r="EH38" s="97"/>
      <c r="EI38" s="97"/>
      <c r="EJ38" s="97"/>
      <c r="EK38" s="97"/>
      <c r="EL38" s="97"/>
      <c r="EM38" s="97"/>
      <c r="EN38" s="97"/>
      <c r="EO38" s="97"/>
      <c r="EP38" s="97"/>
      <c r="EQ38" s="97"/>
      <c r="ER38" s="97"/>
      <c r="ES38" s="97"/>
      <c r="ET38" s="97"/>
      <c r="EU38" s="97"/>
      <c r="EV38" s="97"/>
      <c r="EW38" s="97"/>
      <c r="EX38" s="97"/>
      <c r="EY38" s="97"/>
      <c r="EZ38" s="97"/>
      <c r="FA38" s="97"/>
      <c r="FB38" s="97"/>
      <c r="FC38" s="97"/>
      <c r="FD38" s="97"/>
      <c r="FE38" s="97"/>
      <c r="FF38" s="97"/>
      <c r="FG38" s="97"/>
      <c r="FH38" s="97"/>
      <c r="FI38" s="97"/>
      <c r="FJ38" s="97"/>
      <c r="FK38" s="97"/>
      <c r="FL38" s="97"/>
      <c r="FM38" s="97"/>
      <c r="FN38" s="97"/>
      <c r="FO38" s="97"/>
      <c r="FP38" s="97"/>
      <c r="FQ38" s="97"/>
      <c r="FR38" s="97"/>
      <c r="FS38" s="97"/>
      <c r="FT38" s="97"/>
      <c r="FU38" s="97"/>
      <c r="FV38" s="97"/>
      <c r="FW38" s="97"/>
      <c r="FX38" s="97"/>
      <c r="FY38" s="97"/>
      <c r="FZ38" s="97"/>
      <c r="GA38" s="97"/>
      <c r="GB38" s="97"/>
      <c r="GC38" s="97"/>
      <c r="GD38" s="97"/>
      <c r="GE38" s="97"/>
      <c r="GF38" s="97"/>
      <c r="GG38" s="97"/>
      <c r="GH38" s="97"/>
      <c r="GI38" s="97"/>
      <c r="GJ38" s="97"/>
      <c r="GK38" s="97"/>
      <c r="GL38" s="97"/>
      <c r="GM38" s="97"/>
      <c r="GN38" s="97"/>
      <c r="GO38" s="97"/>
      <c r="GP38" s="97"/>
      <c r="GQ38" s="97"/>
      <c r="GR38" s="97"/>
      <c r="GS38" s="97"/>
      <c r="GT38" s="97"/>
      <c r="GU38" s="97"/>
      <c r="GV38" s="97"/>
      <c r="GW38" s="97"/>
      <c r="GX38" s="97"/>
      <c r="GY38" s="97"/>
      <c r="GZ38" s="97"/>
      <c r="HA38" s="97"/>
      <c r="HB38" s="97"/>
      <c r="HC38" s="97"/>
      <c r="HD38" s="97"/>
      <c r="HE38" s="97"/>
      <c r="HF38" s="97"/>
      <c r="HG38" s="97"/>
      <c r="HH38" s="97"/>
      <c r="HI38" s="97"/>
      <c r="HJ38" s="97"/>
      <c r="HK38" s="97"/>
      <c r="HL38" s="97"/>
      <c r="HM38" s="97"/>
      <c r="HN38" s="97"/>
      <c r="HO38" s="97"/>
      <c r="HP38" s="97"/>
      <c r="HQ38" s="97"/>
      <c r="HR38" s="97"/>
      <c r="HS38" s="97"/>
      <c r="HT38" s="97"/>
      <c r="HU38" s="97"/>
      <c r="HV38" s="97"/>
      <c r="HW38" s="97"/>
      <c r="HX38" s="97"/>
      <c r="HY38" s="97"/>
      <c r="HZ38" s="97"/>
      <c r="IA38" s="97"/>
      <c r="IB38" s="97"/>
      <c r="IC38" s="97"/>
      <c r="ID38" s="97"/>
      <c r="IE38" s="97"/>
      <c r="IF38" s="97"/>
      <c r="IG38" s="97"/>
      <c r="IH38" s="97"/>
      <c r="II38" s="97"/>
      <c r="IJ38" s="97"/>
      <c r="IK38" s="97"/>
      <c r="IL38" s="97"/>
      <c r="IM38" s="97"/>
      <c r="IN38" s="97"/>
      <c r="IO38" s="97"/>
      <c r="IP38" s="97"/>
      <c r="IQ38" s="97"/>
      <c r="IR38" s="97"/>
      <c r="IS38" s="97"/>
      <c r="IT38" s="97"/>
      <c r="IU38" s="97"/>
      <c r="IV38" s="97"/>
      <c r="IW38" s="97"/>
      <c r="IX38" s="97"/>
      <c r="IY38" s="97"/>
      <c r="IZ38" s="97"/>
      <c r="JA38" s="97"/>
      <c r="JB38" s="97"/>
      <c r="JC38" s="97"/>
      <c r="JD38" s="97"/>
      <c r="JE38" s="97"/>
      <c r="JF38" s="97"/>
      <c r="JG38" s="97"/>
      <c r="JH38" s="97"/>
      <c r="JI38" s="97"/>
      <c r="JJ38" s="97"/>
      <c r="JK38" s="97"/>
      <c r="JL38" s="97"/>
      <c r="JM38" s="97"/>
      <c r="JN38" s="97"/>
      <c r="JO38" s="97"/>
      <c r="JP38" s="97"/>
      <c r="JQ38" s="97"/>
      <c r="JR38" s="97"/>
      <c r="JS38" s="97"/>
      <c r="JT38" s="97"/>
      <c r="JU38" s="97"/>
      <c r="JV38" s="97"/>
      <c r="JW38" s="97"/>
      <c r="JX38" s="97"/>
      <c r="JY38" s="97"/>
      <c r="JZ38" s="97"/>
      <c r="KA38" s="97"/>
      <c r="KB38" s="97"/>
      <c r="KC38" s="97"/>
      <c r="KD38" s="97"/>
      <c r="KE38" s="97"/>
      <c r="KF38" s="97"/>
      <c r="KG38" s="97"/>
      <c r="KH38" s="97"/>
      <c r="KI38" s="97"/>
      <c r="KJ38" s="97"/>
      <c r="KK38" s="97"/>
      <c r="KL38" s="97"/>
      <c r="KM38" s="97"/>
      <c r="KN38" s="97"/>
      <c r="KO38" s="97"/>
      <c r="KP38" s="97"/>
      <c r="KQ38" s="97"/>
      <c r="KR38" s="97"/>
      <c r="KS38" s="97"/>
      <c r="KT38" s="97"/>
      <c r="KU38" s="97"/>
      <c r="KV38" s="97"/>
      <c r="KW38" s="97"/>
      <c r="KX38" s="97"/>
      <c r="KY38" s="97"/>
      <c r="KZ38" s="97"/>
      <c r="LA38" s="97"/>
      <c r="LB38" s="97"/>
      <c r="LC38" s="97"/>
      <c r="LD38" s="97"/>
      <c r="LE38" s="97"/>
      <c r="LF38" s="97"/>
      <c r="LG38" s="97"/>
      <c r="LH38" s="97"/>
      <c r="LI38" s="97"/>
      <c r="LJ38" s="97"/>
      <c r="LK38" s="97"/>
      <c r="LL38" s="97"/>
      <c r="LM38" s="97"/>
      <c r="LN38" s="97"/>
      <c r="LO38" s="97"/>
      <c r="LP38" s="97"/>
      <c r="LQ38" s="97"/>
      <c r="LR38" s="97"/>
      <c r="LS38" s="97"/>
      <c r="LT38" s="97"/>
      <c r="LU38" s="97"/>
      <c r="LV38" s="97"/>
      <c r="LW38" s="97"/>
      <c r="LX38" s="97"/>
      <c r="LY38" s="97"/>
      <c r="LZ38" s="97"/>
      <c r="MA38" s="97"/>
      <c r="MB38" s="97"/>
      <c r="MC38" s="97"/>
      <c r="MD38" s="97"/>
      <c r="ME38" s="97"/>
      <c r="MF38" s="97"/>
      <c r="MG38" s="97"/>
      <c r="MH38" s="97"/>
      <c r="MI38" s="97"/>
      <c r="MJ38" s="97"/>
      <c r="MK38" s="97"/>
      <c r="ML38" s="97"/>
      <c r="MM38" s="97"/>
      <c r="MN38" s="97"/>
      <c r="MO38" s="97"/>
      <c r="MP38" s="97"/>
      <c r="MQ38" s="97"/>
      <c r="MR38" s="97"/>
      <c r="MS38" s="97"/>
      <c r="MT38" s="97"/>
      <c r="MU38" s="97"/>
      <c r="MV38" s="97"/>
      <c r="MW38" s="97"/>
      <c r="MX38" s="97"/>
      <c r="MY38" s="97"/>
      <c r="MZ38" s="97"/>
      <c r="NA38" s="97"/>
      <c r="NB38" s="97"/>
      <c r="NC38" s="97"/>
      <c r="ND38" s="97"/>
      <c r="NE38" s="97"/>
      <c r="NF38" s="97"/>
      <c r="NG38" s="97"/>
      <c r="NH38" s="97"/>
      <c r="NI38" s="97"/>
      <c r="NJ38" s="97"/>
      <c r="NK38" s="97"/>
      <c r="NL38" s="97"/>
      <c r="NM38" s="97"/>
      <c r="NN38" s="212"/>
      <c r="NO38" s="212"/>
      <c r="NP38" s="212"/>
      <c r="NQ38" s="212"/>
      <c r="NR38" s="212"/>
      <c r="NS38" s="212"/>
      <c r="NT38" s="212"/>
      <c r="NU38" s="212"/>
      <c r="NV38" s="212"/>
      <c r="NW38" s="212"/>
      <c r="NX38" s="212"/>
      <c r="NY38" s="212"/>
      <c r="NZ38" s="212"/>
      <c r="OA38" s="212"/>
      <c r="OB38" s="126"/>
    </row>
    <row r="39" spans="1:392" ht="39.950000000000003" customHeight="1" x14ac:dyDescent="0.3">
      <c r="A39" s="111"/>
      <c r="B39" s="115"/>
      <c r="C39" s="116"/>
      <c r="D39" s="112"/>
      <c r="E39" s="113"/>
      <c r="F39" s="69" t="str">
        <f t="shared" si="355"/>
        <v/>
      </c>
      <c r="G39" s="75" t="str">
        <f t="shared" ca="1" si="349"/>
        <v/>
      </c>
      <c r="H39" s="66"/>
      <c r="I39" s="68" t="str">
        <f t="shared" ca="1" si="350"/>
        <v/>
      </c>
      <c r="J39" s="76"/>
      <c r="K39" s="77"/>
      <c r="L39" s="94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6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7"/>
      <c r="BS39" s="97"/>
      <c r="BT39" s="97"/>
      <c r="BU39" s="97"/>
      <c r="BV39" s="97"/>
      <c r="BW39" s="97"/>
      <c r="BX39" s="97"/>
      <c r="BY39" s="97"/>
      <c r="BZ39" s="97"/>
      <c r="CA39" s="97"/>
      <c r="CB39" s="97"/>
      <c r="CC39" s="97"/>
      <c r="CD39" s="97"/>
      <c r="CE39" s="97"/>
      <c r="CF39" s="97"/>
      <c r="CG39" s="97"/>
      <c r="CH39" s="97"/>
      <c r="CI39" s="97"/>
      <c r="CJ39" s="97"/>
      <c r="CK39" s="97"/>
      <c r="CL39" s="97"/>
      <c r="CM39" s="97"/>
      <c r="CN39" s="97"/>
      <c r="CO39" s="97"/>
      <c r="CP39" s="97"/>
      <c r="CQ39" s="97"/>
      <c r="CR39" s="97"/>
      <c r="CS39" s="97"/>
      <c r="CT39" s="97"/>
      <c r="CU39" s="97"/>
      <c r="CV39" s="97"/>
      <c r="CW39" s="97"/>
      <c r="CX39" s="97"/>
      <c r="CY39" s="97"/>
      <c r="CZ39" s="97"/>
      <c r="DA39" s="97"/>
      <c r="DB39" s="97"/>
      <c r="DC39" s="97"/>
      <c r="DD39" s="97"/>
      <c r="DE39" s="97"/>
      <c r="DF39" s="97"/>
      <c r="DG39" s="97"/>
      <c r="DH39" s="97"/>
      <c r="DI39" s="97"/>
      <c r="DJ39" s="97"/>
      <c r="DK39" s="97"/>
      <c r="DL39" s="97"/>
      <c r="DM39" s="97"/>
      <c r="DN39" s="97"/>
      <c r="DO39" s="97"/>
      <c r="DP39" s="97"/>
      <c r="DQ39" s="97"/>
      <c r="DR39" s="97"/>
      <c r="DS39" s="97"/>
      <c r="DT39" s="97"/>
      <c r="DU39" s="97"/>
      <c r="DV39" s="97"/>
      <c r="DW39" s="97"/>
      <c r="DX39" s="97"/>
      <c r="DY39" s="97"/>
      <c r="DZ39" s="97"/>
      <c r="EA39" s="97"/>
      <c r="EB39" s="97"/>
      <c r="EC39" s="97"/>
      <c r="ED39" s="97"/>
      <c r="EE39" s="97"/>
      <c r="EF39" s="97"/>
      <c r="EG39" s="97"/>
      <c r="EH39" s="97"/>
      <c r="EI39" s="97"/>
      <c r="EJ39" s="97"/>
      <c r="EK39" s="97"/>
      <c r="EL39" s="97"/>
      <c r="EM39" s="97"/>
      <c r="EN39" s="97"/>
      <c r="EO39" s="97"/>
      <c r="EP39" s="97"/>
      <c r="EQ39" s="97"/>
      <c r="ER39" s="97"/>
      <c r="ES39" s="97"/>
      <c r="ET39" s="97"/>
      <c r="EU39" s="97"/>
      <c r="EV39" s="97"/>
      <c r="EW39" s="97"/>
      <c r="EX39" s="97"/>
      <c r="EY39" s="97"/>
      <c r="EZ39" s="97"/>
      <c r="FA39" s="97"/>
      <c r="FB39" s="97"/>
      <c r="FC39" s="97"/>
      <c r="FD39" s="97"/>
      <c r="FE39" s="97"/>
      <c r="FF39" s="97"/>
      <c r="FG39" s="97"/>
      <c r="FH39" s="97"/>
      <c r="FI39" s="97"/>
      <c r="FJ39" s="97"/>
      <c r="FK39" s="97"/>
      <c r="FL39" s="97"/>
      <c r="FM39" s="97"/>
      <c r="FN39" s="97"/>
      <c r="FO39" s="97"/>
      <c r="FP39" s="97"/>
      <c r="FQ39" s="97"/>
      <c r="FR39" s="97"/>
      <c r="FS39" s="97"/>
      <c r="FT39" s="97"/>
      <c r="FU39" s="97"/>
      <c r="FV39" s="97"/>
      <c r="FW39" s="97"/>
      <c r="FX39" s="97"/>
      <c r="FY39" s="97"/>
      <c r="FZ39" s="97"/>
      <c r="GA39" s="97"/>
      <c r="GB39" s="97"/>
      <c r="GC39" s="97"/>
      <c r="GD39" s="97"/>
      <c r="GE39" s="97"/>
      <c r="GF39" s="97"/>
      <c r="GG39" s="97"/>
      <c r="GH39" s="97"/>
      <c r="GI39" s="97"/>
      <c r="GJ39" s="97"/>
      <c r="GK39" s="97"/>
      <c r="GL39" s="97"/>
      <c r="GM39" s="97"/>
      <c r="GN39" s="97"/>
      <c r="GO39" s="97"/>
      <c r="GP39" s="97"/>
      <c r="GQ39" s="97"/>
      <c r="GR39" s="97"/>
      <c r="GS39" s="97"/>
      <c r="GT39" s="97"/>
      <c r="GU39" s="97"/>
      <c r="GV39" s="97"/>
      <c r="GW39" s="97"/>
      <c r="GX39" s="97"/>
      <c r="GY39" s="97"/>
      <c r="GZ39" s="97"/>
      <c r="HA39" s="97"/>
      <c r="HB39" s="97"/>
      <c r="HC39" s="97"/>
      <c r="HD39" s="97"/>
      <c r="HE39" s="97"/>
      <c r="HF39" s="97"/>
      <c r="HG39" s="97"/>
      <c r="HH39" s="97"/>
      <c r="HI39" s="97"/>
      <c r="HJ39" s="97"/>
      <c r="HK39" s="97"/>
      <c r="HL39" s="97"/>
      <c r="HM39" s="97"/>
      <c r="HN39" s="97"/>
      <c r="HO39" s="97"/>
      <c r="HP39" s="97"/>
      <c r="HQ39" s="97"/>
      <c r="HR39" s="97"/>
      <c r="HS39" s="97"/>
      <c r="HT39" s="97"/>
      <c r="HU39" s="97"/>
      <c r="HV39" s="97"/>
      <c r="HW39" s="97"/>
      <c r="HX39" s="97"/>
      <c r="HY39" s="97"/>
      <c r="HZ39" s="97"/>
      <c r="IA39" s="97"/>
      <c r="IB39" s="97"/>
      <c r="IC39" s="97"/>
      <c r="ID39" s="97"/>
      <c r="IE39" s="97"/>
      <c r="IF39" s="97"/>
      <c r="IG39" s="97"/>
      <c r="IH39" s="97"/>
      <c r="II39" s="97"/>
      <c r="IJ39" s="97"/>
      <c r="IK39" s="97"/>
      <c r="IL39" s="97"/>
      <c r="IM39" s="97"/>
      <c r="IN39" s="97"/>
      <c r="IO39" s="97"/>
      <c r="IP39" s="97"/>
      <c r="IQ39" s="97"/>
      <c r="IR39" s="97"/>
      <c r="IS39" s="97"/>
      <c r="IT39" s="97"/>
      <c r="IU39" s="97"/>
      <c r="IV39" s="97"/>
      <c r="IW39" s="97"/>
      <c r="IX39" s="97"/>
      <c r="IY39" s="97"/>
      <c r="IZ39" s="97"/>
      <c r="JA39" s="97"/>
      <c r="JB39" s="97"/>
      <c r="JC39" s="97"/>
      <c r="JD39" s="97"/>
      <c r="JE39" s="97"/>
      <c r="JF39" s="97"/>
      <c r="JG39" s="97"/>
      <c r="JH39" s="97"/>
      <c r="JI39" s="97"/>
      <c r="JJ39" s="97"/>
      <c r="JK39" s="97"/>
      <c r="JL39" s="97"/>
      <c r="JM39" s="97"/>
      <c r="JN39" s="97"/>
      <c r="JO39" s="97"/>
      <c r="JP39" s="97"/>
      <c r="JQ39" s="97"/>
      <c r="JR39" s="97"/>
      <c r="JS39" s="97"/>
      <c r="JT39" s="97"/>
      <c r="JU39" s="97"/>
      <c r="JV39" s="97"/>
      <c r="JW39" s="97"/>
      <c r="JX39" s="97"/>
      <c r="JY39" s="97"/>
      <c r="JZ39" s="97"/>
      <c r="KA39" s="97"/>
      <c r="KB39" s="97"/>
      <c r="KC39" s="97"/>
      <c r="KD39" s="97"/>
      <c r="KE39" s="97"/>
      <c r="KF39" s="97"/>
      <c r="KG39" s="97"/>
      <c r="KH39" s="97"/>
      <c r="KI39" s="97"/>
      <c r="KJ39" s="97"/>
      <c r="KK39" s="97"/>
      <c r="KL39" s="97"/>
      <c r="KM39" s="97"/>
      <c r="KN39" s="97"/>
      <c r="KO39" s="97"/>
      <c r="KP39" s="97"/>
      <c r="KQ39" s="97"/>
      <c r="KR39" s="97"/>
      <c r="KS39" s="97"/>
      <c r="KT39" s="97"/>
      <c r="KU39" s="97"/>
      <c r="KV39" s="97"/>
      <c r="KW39" s="97"/>
      <c r="KX39" s="97"/>
      <c r="KY39" s="97"/>
      <c r="KZ39" s="97"/>
      <c r="LA39" s="97"/>
      <c r="LB39" s="97"/>
      <c r="LC39" s="97"/>
      <c r="LD39" s="97"/>
      <c r="LE39" s="97"/>
      <c r="LF39" s="97"/>
      <c r="LG39" s="97"/>
      <c r="LH39" s="97"/>
      <c r="LI39" s="97"/>
      <c r="LJ39" s="97"/>
      <c r="LK39" s="97"/>
      <c r="LL39" s="97"/>
      <c r="LM39" s="97"/>
      <c r="LN39" s="97"/>
      <c r="LO39" s="97"/>
      <c r="LP39" s="97"/>
      <c r="LQ39" s="97"/>
      <c r="LR39" s="97"/>
      <c r="LS39" s="97"/>
      <c r="LT39" s="97"/>
      <c r="LU39" s="97"/>
      <c r="LV39" s="97"/>
      <c r="LW39" s="97"/>
      <c r="LX39" s="97"/>
      <c r="LY39" s="97"/>
      <c r="LZ39" s="97"/>
      <c r="MA39" s="97"/>
      <c r="MB39" s="97"/>
      <c r="MC39" s="97"/>
      <c r="MD39" s="97"/>
      <c r="ME39" s="97"/>
      <c r="MF39" s="97"/>
      <c r="MG39" s="97"/>
      <c r="MH39" s="97"/>
      <c r="MI39" s="97"/>
      <c r="MJ39" s="97"/>
      <c r="MK39" s="97"/>
      <c r="ML39" s="97"/>
      <c r="MM39" s="97"/>
      <c r="MN39" s="97"/>
      <c r="MO39" s="97"/>
      <c r="MP39" s="97"/>
      <c r="MQ39" s="97"/>
      <c r="MR39" s="97"/>
      <c r="MS39" s="97"/>
      <c r="MT39" s="97"/>
      <c r="MU39" s="97"/>
      <c r="MV39" s="97"/>
      <c r="MW39" s="97"/>
      <c r="MX39" s="97"/>
      <c r="MY39" s="97"/>
      <c r="MZ39" s="97"/>
      <c r="NA39" s="97"/>
      <c r="NB39" s="97"/>
      <c r="NC39" s="97"/>
      <c r="ND39" s="97"/>
      <c r="NE39" s="97"/>
      <c r="NF39" s="97"/>
      <c r="NG39" s="97"/>
      <c r="NH39" s="97"/>
      <c r="NI39" s="97"/>
      <c r="NJ39" s="97"/>
      <c r="NK39" s="97"/>
      <c r="NL39" s="97"/>
      <c r="NM39" s="97"/>
      <c r="NN39" s="212"/>
      <c r="NO39" s="212"/>
      <c r="NP39" s="212"/>
      <c r="NQ39" s="212"/>
      <c r="NR39" s="212"/>
      <c r="NS39" s="212"/>
      <c r="NT39" s="212"/>
      <c r="NU39" s="212"/>
      <c r="NV39" s="212"/>
      <c r="NW39" s="212"/>
      <c r="NX39" s="212"/>
      <c r="NY39" s="212"/>
      <c r="NZ39" s="212"/>
      <c r="OA39" s="212"/>
      <c r="OB39" s="126"/>
    </row>
    <row r="40" spans="1:392" ht="39.950000000000003" customHeight="1" x14ac:dyDescent="0.3">
      <c r="A40" s="111"/>
      <c r="B40" s="115"/>
      <c r="C40" s="116"/>
      <c r="D40" s="112"/>
      <c r="E40" s="113"/>
      <c r="F40" s="69" t="str">
        <f t="shared" si="355"/>
        <v/>
      </c>
      <c r="G40" s="75" t="str">
        <f t="shared" ca="1" si="349"/>
        <v/>
      </c>
      <c r="H40" s="66"/>
      <c r="I40" s="68" t="str">
        <f t="shared" ca="1" si="350"/>
        <v/>
      </c>
      <c r="J40" s="76"/>
      <c r="K40" s="76"/>
      <c r="L40" s="94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6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97"/>
      <c r="CA40" s="97"/>
      <c r="CB40" s="97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  <c r="CN40" s="97"/>
      <c r="CO40" s="97"/>
      <c r="CP40" s="97"/>
      <c r="CQ40" s="97"/>
      <c r="CR40" s="97"/>
      <c r="CS40" s="97"/>
      <c r="CT40" s="97"/>
      <c r="CU40" s="97"/>
      <c r="CV40" s="97"/>
      <c r="CW40" s="97"/>
      <c r="CX40" s="97"/>
      <c r="CY40" s="97"/>
      <c r="CZ40" s="97"/>
      <c r="DA40" s="97"/>
      <c r="DB40" s="97"/>
      <c r="DC40" s="97"/>
      <c r="DD40" s="97"/>
      <c r="DE40" s="97"/>
      <c r="DF40" s="97"/>
      <c r="DG40" s="97"/>
      <c r="DH40" s="97"/>
      <c r="DI40" s="97"/>
      <c r="DJ40" s="97"/>
      <c r="DK40" s="97"/>
      <c r="DL40" s="97"/>
      <c r="DM40" s="97"/>
      <c r="DN40" s="97"/>
      <c r="DO40" s="97"/>
      <c r="DP40" s="97"/>
      <c r="DQ40" s="97"/>
      <c r="DR40" s="97"/>
      <c r="DS40" s="97"/>
      <c r="DT40" s="97"/>
      <c r="DU40" s="97"/>
      <c r="DV40" s="97"/>
      <c r="DW40" s="97"/>
      <c r="DX40" s="97"/>
      <c r="DY40" s="97"/>
      <c r="DZ40" s="97"/>
      <c r="EA40" s="97"/>
      <c r="EB40" s="97"/>
      <c r="EC40" s="97"/>
      <c r="ED40" s="97"/>
      <c r="EE40" s="97"/>
      <c r="EF40" s="97"/>
      <c r="EG40" s="97"/>
      <c r="EH40" s="97"/>
      <c r="EI40" s="97"/>
      <c r="EJ40" s="97"/>
      <c r="EK40" s="97"/>
      <c r="EL40" s="97"/>
      <c r="EM40" s="97"/>
      <c r="EN40" s="97"/>
      <c r="EO40" s="97"/>
      <c r="EP40" s="97"/>
      <c r="EQ40" s="97"/>
      <c r="ER40" s="97"/>
      <c r="ES40" s="97"/>
      <c r="ET40" s="97"/>
      <c r="EU40" s="97"/>
      <c r="EV40" s="97"/>
      <c r="EW40" s="97"/>
      <c r="EX40" s="97"/>
      <c r="EY40" s="97"/>
      <c r="EZ40" s="97"/>
      <c r="FA40" s="97"/>
      <c r="FB40" s="97"/>
      <c r="FC40" s="97"/>
      <c r="FD40" s="97"/>
      <c r="FE40" s="97"/>
      <c r="FF40" s="97"/>
      <c r="FG40" s="97"/>
      <c r="FH40" s="97"/>
      <c r="FI40" s="97"/>
      <c r="FJ40" s="97"/>
      <c r="FK40" s="97"/>
      <c r="FL40" s="97"/>
      <c r="FM40" s="97"/>
      <c r="FN40" s="97"/>
      <c r="FO40" s="97"/>
      <c r="FP40" s="97"/>
      <c r="FQ40" s="97"/>
      <c r="FR40" s="97"/>
      <c r="FS40" s="97"/>
      <c r="FT40" s="97"/>
      <c r="FU40" s="97"/>
      <c r="FV40" s="97"/>
      <c r="FW40" s="97"/>
      <c r="FX40" s="97"/>
      <c r="FY40" s="97"/>
      <c r="FZ40" s="97"/>
      <c r="GA40" s="97"/>
      <c r="GB40" s="97"/>
      <c r="GC40" s="97"/>
      <c r="GD40" s="97"/>
      <c r="GE40" s="97"/>
      <c r="GF40" s="97"/>
      <c r="GG40" s="97"/>
      <c r="GH40" s="97"/>
      <c r="GI40" s="97"/>
      <c r="GJ40" s="97"/>
      <c r="GK40" s="97"/>
      <c r="GL40" s="97"/>
      <c r="GM40" s="97"/>
      <c r="GN40" s="97"/>
      <c r="GO40" s="97"/>
      <c r="GP40" s="97"/>
      <c r="GQ40" s="97"/>
      <c r="GR40" s="97"/>
      <c r="GS40" s="97"/>
      <c r="GT40" s="97"/>
      <c r="GU40" s="97"/>
      <c r="GV40" s="97"/>
      <c r="GW40" s="97"/>
      <c r="GX40" s="97"/>
      <c r="GY40" s="97"/>
      <c r="GZ40" s="97"/>
      <c r="HA40" s="97"/>
      <c r="HB40" s="97"/>
      <c r="HC40" s="97"/>
      <c r="HD40" s="97"/>
      <c r="HE40" s="97"/>
      <c r="HF40" s="97"/>
      <c r="HG40" s="97"/>
      <c r="HH40" s="97"/>
      <c r="HI40" s="97"/>
      <c r="HJ40" s="97"/>
      <c r="HK40" s="97"/>
      <c r="HL40" s="97"/>
      <c r="HM40" s="97"/>
      <c r="HN40" s="97"/>
      <c r="HO40" s="97"/>
      <c r="HP40" s="97"/>
      <c r="HQ40" s="97"/>
      <c r="HR40" s="97"/>
      <c r="HS40" s="97"/>
      <c r="HT40" s="97"/>
      <c r="HU40" s="97"/>
      <c r="HV40" s="97"/>
      <c r="HW40" s="97"/>
      <c r="HX40" s="97"/>
      <c r="HY40" s="97"/>
      <c r="HZ40" s="97"/>
      <c r="IA40" s="97"/>
      <c r="IB40" s="97"/>
      <c r="IC40" s="97"/>
      <c r="ID40" s="97"/>
      <c r="IE40" s="97"/>
      <c r="IF40" s="97"/>
      <c r="IG40" s="97"/>
      <c r="IH40" s="97"/>
      <c r="II40" s="97"/>
      <c r="IJ40" s="97"/>
      <c r="IK40" s="97"/>
      <c r="IL40" s="97"/>
      <c r="IM40" s="97"/>
      <c r="IN40" s="97"/>
      <c r="IO40" s="97"/>
      <c r="IP40" s="97"/>
      <c r="IQ40" s="97"/>
      <c r="IR40" s="97"/>
      <c r="IS40" s="97"/>
      <c r="IT40" s="97"/>
      <c r="IU40" s="97"/>
      <c r="IV40" s="97"/>
      <c r="IW40" s="97"/>
      <c r="IX40" s="97"/>
      <c r="IY40" s="97"/>
      <c r="IZ40" s="97"/>
      <c r="JA40" s="97"/>
      <c r="JB40" s="97"/>
      <c r="JC40" s="97"/>
      <c r="JD40" s="97"/>
      <c r="JE40" s="97"/>
      <c r="JF40" s="97"/>
      <c r="JG40" s="97"/>
      <c r="JH40" s="97"/>
      <c r="JI40" s="97"/>
      <c r="JJ40" s="97"/>
      <c r="JK40" s="97"/>
      <c r="JL40" s="97"/>
      <c r="JM40" s="97"/>
      <c r="JN40" s="97"/>
      <c r="JO40" s="97"/>
      <c r="JP40" s="97"/>
      <c r="JQ40" s="97"/>
      <c r="JR40" s="97"/>
      <c r="JS40" s="97"/>
      <c r="JT40" s="97"/>
      <c r="JU40" s="97"/>
      <c r="JV40" s="97"/>
      <c r="JW40" s="97"/>
      <c r="JX40" s="97"/>
      <c r="JY40" s="97"/>
      <c r="JZ40" s="97"/>
      <c r="KA40" s="97"/>
      <c r="KB40" s="97"/>
      <c r="KC40" s="97"/>
      <c r="KD40" s="97"/>
      <c r="KE40" s="97"/>
      <c r="KF40" s="97"/>
      <c r="KG40" s="97"/>
      <c r="KH40" s="97"/>
      <c r="KI40" s="97"/>
      <c r="KJ40" s="97"/>
      <c r="KK40" s="97"/>
      <c r="KL40" s="97"/>
      <c r="KM40" s="97"/>
      <c r="KN40" s="97"/>
      <c r="KO40" s="97"/>
      <c r="KP40" s="97"/>
      <c r="KQ40" s="97"/>
      <c r="KR40" s="97"/>
      <c r="KS40" s="97"/>
      <c r="KT40" s="97"/>
      <c r="KU40" s="97"/>
      <c r="KV40" s="97"/>
      <c r="KW40" s="97"/>
      <c r="KX40" s="97"/>
      <c r="KY40" s="97"/>
      <c r="KZ40" s="97"/>
      <c r="LA40" s="97"/>
      <c r="LB40" s="97"/>
      <c r="LC40" s="97"/>
      <c r="LD40" s="97"/>
      <c r="LE40" s="97"/>
      <c r="LF40" s="97"/>
      <c r="LG40" s="97"/>
      <c r="LH40" s="97"/>
      <c r="LI40" s="97"/>
      <c r="LJ40" s="97"/>
      <c r="LK40" s="97"/>
      <c r="LL40" s="97"/>
      <c r="LM40" s="97"/>
      <c r="LN40" s="97"/>
      <c r="LO40" s="97"/>
      <c r="LP40" s="97"/>
      <c r="LQ40" s="97"/>
      <c r="LR40" s="97"/>
      <c r="LS40" s="97"/>
      <c r="LT40" s="97"/>
      <c r="LU40" s="97"/>
      <c r="LV40" s="97"/>
      <c r="LW40" s="97"/>
      <c r="LX40" s="97"/>
      <c r="LY40" s="97"/>
      <c r="LZ40" s="97"/>
      <c r="MA40" s="97"/>
      <c r="MB40" s="97"/>
      <c r="MC40" s="97"/>
      <c r="MD40" s="97"/>
      <c r="ME40" s="97"/>
      <c r="MF40" s="97"/>
      <c r="MG40" s="97"/>
      <c r="MH40" s="97"/>
      <c r="MI40" s="97"/>
      <c r="MJ40" s="97"/>
      <c r="MK40" s="97"/>
      <c r="ML40" s="97"/>
      <c r="MM40" s="97"/>
      <c r="MN40" s="97"/>
      <c r="MO40" s="97"/>
      <c r="MP40" s="97"/>
      <c r="MQ40" s="97"/>
      <c r="MR40" s="97"/>
      <c r="MS40" s="97"/>
      <c r="MT40" s="97"/>
      <c r="MU40" s="97"/>
      <c r="MV40" s="97"/>
      <c r="MW40" s="97"/>
      <c r="MX40" s="97"/>
      <c r="MY40" s="97"/>
      <c r="MZ40" s="97"/>
      <c r="NA40" s="97"/>
      <c r="NB40" s="97"/>
      <c r="NC40" s="97"/>
      <c r="ND40" s="97"/>
      <c r="NE40" s="97"/>
      <c r="NF40" s="97"/>
      <c r="NG40" s="97"/>
      <c r="NH40" s="97"/>
      <c r="NI40" s="97"/>
      <c r="NJ40" s="97"/>
      <c r="NK40" s="97"/>
      <c r="NL40" s="97"/>
      <c r="NM40" s="97"/>
      <c r="NN40" s="212"/>
      <c r="NO40" s="212"/>
      <c r="NP40" s="212"/>
      <c r="NQ40" s="212"/>
      <c r="NR40" s="212"/>
      <c r="NS40" s="212"/>
      <c r="NT40" s="212"/>
      <c r="NU40" s="212"/>
      <c r="NV40" s="212"/>
      <c r="NW40" s="212"/>
      <c r="NX40" s="212"/>
      <c r="NY40" s="212"/>
      <c r="NZ40" s="212"/>
      <c r="OA40" s="212"/>
      <c r="OB40" s="126"/>
    </row>
    <row r="41" spans="1:392" ht="39.950000000000003" customHeight="1" x14ac:dyDescent="0.3">
      <c r="A41" s="111"/>
      <c r="B41" s="115"/>
      <c r="C41" s="116"/>
      <c r="D41" s="112"/>
      <c r="E41" s="113"/>
      <c r="F41" s="69" t="str">
        <f t="shared" si="355"/>
        <v/>
      </c>
      <c r="G41" s="75" t="str">
        <f t="shared" ca="1" si="349"/>
        <v/>
      </c>
      <c r="H41" s="66"/>
      <c r="I41" s="68" t="str">
        <f t="shared" ca="1" si="350"/>
        <v/>
      </c>
      <c r="J41" s="76"/>
      <c r="K41" s="76"/>
      <c r="L41" s="94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6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7"/>
      <c r="BS41" s="97"/>
      <c r="BT41" s="97"/>
      <c r="BU41" s="97"/>
      <c r="BV41" s="97"/>
      <c r="BW41" s="97"/>
      <c r="BX41" s="97"/>
      <c r="BY41" s="97"/>
      <c r="BZ41" s="97"/>
      <c r="CA41" s="97"/>
      <c r="CB41" s="97"/>
      <c r="CC41" s="97"/>
      <c r="CD41" s="97"/>
      <c r="CE41" s="97"/>
      <c r="CF41" s="97"/>
      <c r="CG41" s="97"/>
      <c r="CH41" s="97"/>
      <c r="CI41" s="97"/>
      <c r="CJ41" s="97"/>
      <c r="CK41" s="97"/>
      <c r="CL41" s="97"/>
      <c r="CM41" s="97"/>
      <c r="CN41" s="97"/>
      <c r="CO41" s="97"/>
      <c r="CP41" s="97"/>
      <c r="CQ41" s="97"/>
      <c r="CR41" s="97"/>
      <c r="CS41" s="97"/>
      <c r="CT41" s="97"/>
      <c r="CU41" s="97"/>
      <c r="CV41" s="97"/>
      <c r="CW41" s="97"/>
      <c r="CX41" s="97"/>
      <c r="CY41" s="97"/>
      <c r="CZ41" s="97"/>
      <c r="DA41" s="97"/>
      <c r="DB41" s="97"/>
      <c r="DC41" s="97"/>
      <c r="DD41" s="97"/>
      <c r="DE41" s="97"/>
      <c r="DF41" s="97"/>
      <c r="DG41" s="97"/>
      <c r="DH41" s="97"/>
      <c r="DI41" s="97"/>
      <c r="DJ41" s="97"/>
      <c r="DK41" s="97"/>
      <c r="DL41" s="97"/>
      <c r="DM41" s="97"/>
      <c r="DN41" s="97"/>
      <c r="DO41" s="97"/>
      <c r="DP41" s="97"/>
      <c r="DQ41" s="97"/>
      <c r="DR41" s="97"/>
      <c r="DS41" s="97"/>
      <c r="DT41" s="97"/>
      <c r="DU41" s="97"/>
      <c r="DV41" s="97"/>
      <c r="DW41" s="97"/>
      <c r="DX41" s="97"/>
      <c r="DY41" s="97"/>
      <c r="DZ41" s="97"/>
      <c r="EA41" s="97"/>
      <c r="EB41" s="97"/>
      <c r="EC41" s="97"/>
      <c r="ED41" s="97"/>
      <c r="EE41" s="97"/>
      <c r="EF41" s="97"/>
      <c r="EG41" s="97"/>
      <c r="EH41" s="97"/>
      <c r="EI41" s="97"/>
      <c r="EJ41" s="97"/>
      <c r="EK41" s="97"/>
      <c r="EL41" s="97"/>
      <c r="EM41" s="97"/>
      <c r="EN41" s="97"/>
      <c r="EO41" s="97"/>
      <c r="EP41" s="97"/>
      <c r="EQ41" s="97"/>
      <c r="ER41" s="97"/>
      <c r="ES41" s="97"/>
      <c r="ET41" s="97"/>
      <c r="EU41" s="97"/>
      <c r="EV41" s="97"/>
      <c r="EW41" s="97"/>
      <c r="EX41" s="97"/>
      <c r="EY41" s="97"/>
      <c r="EZ41" s="97"/>
      <c r="FA41" s="97"/>
      <c r="FB41" s="97"/>
      <c r="FC41" s="97"/>
      <c r="FD41" s="97"/>
      <c r="FE41" s="97"/>
      <c r="FF41" s="97"/>
      <c r="FG41" s="97"/>
      <c r="FH41" s="97"/>
      <c r="FI41" s="97"/>
      <c r="FJ41" s="97"/>
      <c r="FK41" s="97"/>
      <c r="FL41" s="97"/>
      <c r="FM41" s="97"/>
      <c r="FN41" s="97"/>
      <c r="FO41" s="97"/>
      <c r="FP41" s="97"/>
      <c r="FQ41" s="97"/>
      <c r="FR41" s="97"/>
      <c r="FS41" s="97"/>
      <c r="FT41" s="97"/>
      <c r="FU41" s="97"/>
      <c r="FV41" s="97"/>
      <c r="FW41" s="97"/>
      <c r="FX41" s="97"/>
      <c r="FY41" s="97"/>
      <c r="FZ41" s="97"/>
      <c r="GA41" s="97"/>
      <c r="GB41" s="97"/>
      <c r="GC41" s="97"/>
      <c r="GD41" s="97"/>
      <c r="GE41" s="97"/>
      <c r="GF41" s="97"/>
      <c r="GG41" s="97"/>
      <c r="GH41" s="97"/>
      <c r="GI41" s="97"/>
      <c r="GJ41" s="97"/>
      <c r="GK41" s="97"/>
      <c r="GL41" s="97"/>
      <c r="GM41" s="97"/>
      <c r="GN41" s="97"/>
      <c r="GO41" s="97"/>
      <c r="GP41" s="97"/>
      <c r="GQ41" s="97"/>
      <c r="GR41" s="97"/>
      <c r="GS41" s="97"/>
      <c r="GT41" s="97"/>
      <c r="GU41" s="97"/>
      <c r="GV41" s="97"/>
      <c r="GW41" s="97"/>
      <c r="GX41" s="97"/>
      <c r="GY41" s="97"/>
      <c r="GZ41" s="97"/>
      <c r="HA41" s="97"/>
      <c r="HB41" s="97"/>
      <c r="HC41" s="97"/>
      <c r="HD41" s="97"/>
      <c r="HE41" s="97"/>
      <c r="HF41" s="97"/>
      <c r="HG41" s="97"/>
      <c r="HH41" s="97"/>
      <c r="HI41" s="97"/>
      <c r="HJ41" s="97"/>
      <c r="HK41" s="97"/>
      <c r="HL41" s="97"/>
      <c r="HM41" s="97"/>
      <c r="HN41" s="97"/>
      <c r="HO41" s="97"/>
      <c r="HP41" s="97"/>
      <c r="HQ41" s="97"/>
      <c r="HR41" s="97"/>
      <c r="HS41" s="97"/>
      <c r="HT41" s="97"/>
      <c r="HU41" s="97"/>
      <c r="HV41" s="97"/>
      <c r="HW41" s="97"/>
      <c r="HX41" s="97"/>
      <c r="HY41" s="97"/>
      <c r="HZ41" s="97"/>
      <c r="IA41" s="97"/>
      <c r="IB41" s="97"/>
      <c r="IC41" s="97"/>
      <c r="ID41" s="97"/>
      <c r="IE41" s="97"/>
      <c r="IF41" s="97"/>
      <c r="IG41" s="97"/>
      <c r="IH41" s="97"/>
      <c r="II41" s="97"/>
      <c r="IJ41" s="97"/>
      <c r="IK41" s="97"/>
      <c r="IL41" s="97"/>
      <c r="IM41" s="97"/>
      <c r="IN41" s="97"/>
      <c r="IO41" s="97"/>
      <c r="IP41" s="97"/>
      <c r="IQ41" s="97"/>
      <c r="IR41" s="97"/>
      <c r="IS41" s="97"/>
      <c r="IT41" s="97"/>
      <c r="IU41" s="97"/>
      <c r="IV41" s="97"/>
      <c r="IW41" s="97"/>
      <c r="IX41" s="97"/>
      <c r="IY41" s="97"/>
      <c r="IZ41" s="97"/>
      <c r="JA41" s="97"/>
      <c r="JB41" s="97"/>
      <c r="JC41" s="97"/>
      <c r="JD41" s="97"/>
      <c r="JE41" s="97"/>
      <c r="JF41" s="97"/>
      <c r="JG41" s="97"/>
      <c r="JH41" s="97"/>
      <c r="JI41" s="97"/>
      <c r="JJ41" s="97"/>
      <c r="JK41" s="97"/>
      <c r="JL41" s="97"/>
      <c r="JM41" s="97"/>
      <c r="JN41" s="97"/>
      <c r="JO41" s="97"/>
      <c r="JP41" s="97"/>
      <c r="JQ41" s="97"/>
      <c r="JR41" s="97"/>
      <c r="JS41" s="97"/>
      <c r="JT41" s="97"/>
      <c r="JU41" s="97"/>
      <c r="JV41" s="97"/>
      <c r="JW41" s="97"/>
      <c r="JX41" s="97"/>
      <c r="JY41" s="97"/>
      <c r="JZ41" s="97"/>
      <c r="KA41" s="97"/>
      <c r="KB41" s="97"/>
      <c r="KC41" s="97"/>
      <c r="KD41" s="97"/>
      <c r="KE41" s="97"/>
      <c r="KF41" s="97"/>
      <c r="KG41" s="97"/>
      <c r="KH41" s="97"/>
      <c r="KI41" s="97"/>
      <c r="KJ41" s="97"/>
      <c r="KK41" s="97"/>
      <c r="KL41" s="97"/>
      <c r="KM41" s="97"/>
      <c r="KN41" s="97"/>
      <c r="KO41" s="97"/>
      <c r="KP41" s="97"/>
      <c r="KQ41" s="97"/>
      <c r="KR41" s="97"/>
      <c r="KS41" s="97"/>
      <c r="KT41" s="97"/>
      <c r="KU41" s="97"/>
      <c r="KV41" s="97"/>
      <c r="KW41" s="97"/>
      <c r="KX41" s="97"/>
      <c r="KY41" s="97"/>
      <c r="KZ41" s="97"/>
      <c r="LA41" s="97"/>
      <c r="LB41" s="97"/>
      <c r="LC41" s="97"/>
      <c r="LD41" s="97"/>
      <c r="LE41" s="97"/>
      <c r="LF41" s="97"/>
      <c r="LG41" s="97"/>
      <c r="LH41" s="97"/>
      <c r="LI41" s="97"/>
      <c r="LJ41" s="97"/>
      <c r="LK41" s="97"/>
      <c r="LL41" s="97"/>
      <c r="LM41" s="97"/>
      <c r="LN41" s="97"/>
      <c r="LO41" s="97"/>
      <c r="LP41" s="97"/>
      <c r="LQ41" s="97"/>
      <c r="LR41" s="97"/>
      <c r="LS41" s="97"/>
      <c r="LT41" s="97"/>
      <c r="LU41" s="97"/>
      <c r="LV41" s="97"/>
      <c r="LW41" s="97"/>
      <c r="LX41" s="97"/>
      <c r="LY41" s="97"/>
      <c r="LZ41" s="97"/>
      <c r="MA41" s="97"/>
      <c r="MB41" s="97"/>
      <c r="MC41" s="97"/>
      <c r="MD41" s="97"/>
      <c r="ME41" s="97"/>
      <c r="MF41" s="97"/>
      <c r="MG41" s="97"/>
      <c r="MH41" s="97"/>
      <c r="MI41" s="97"/>
      <c r="MJ41" s="97"/>
      <c r="MK41" s="97"/>
      <c r="ML41" s="97"/>
      <c r="MM41" s="97"/>
      <c r="MN41" s="97"/>
      <c r="MO41" s="97"/>
      <c r="MP41" s="97"/>
      <c r="MQ41" s="97"/>
      <c r="MR41" s="97"/>
      <c r="MS41" s="97"/>
      <c r="MT41" s="97"/>
      <c r="MU41" s="97"/>
      <c r="MV41" s="97"/>
      <c r="MW41" s="97"/>
      <c r="MX41" s="97"/>
      <c r="MY41" s="97"/>
      <c r="MZ41" s="97"/>
      <c r="NA41" s="97"/>
      <c r="NB41" s="97"/>
      <c r="NC41" s="97"/>
      <c r="ND41" s="97"/>
      <c r="NE41" s="97"/>
      <c r="NF41" s="97"/>
      <c r="NG41" s="97"/>
      <c r="NH41" s="97"/>
      <c r="NI41" s="97"/>
      <c r="NJ41" s="97"/>
      <c r="NK41" s="97"/>
      <c r="NL41" s="97"/>
      <c r="NM41" s="97"/>
      <c r="NN41" s="212"/>
      <c r="NO41" s="212"/>
      <c r="NP41" s="212"/>
      <c r="NQ41" s="212"/>
      <c r="NR41" s="212"/>
      <c r="NS41" s="212"/>
      <c r="NT41" s="212"/>
      <c r="NU41" s="212"/>
      <c r="NV41" s="212"/>
      <c r="NW41" s="212"/>
      <c r="NX41" s="212"/>
      <c r="NY41" s="212"/>
      <c r="NZ41" s="212"/>
      <c r="OA41" s="212"/>
      <c r="OB41" s="126"/>
    </row>
    <row r="42" spans="1:392" ht="39.950000000000003" customHeight="1" x14ac:dyDescent="0.3">
      <c r="A42" s="111"/>
      <c r="B42" s="115"/>
      <c r="C42" s="116"/>
      <c r="D42" s="112"/>
      <c r="E42" s="113"/>
      <c r="F42" s="69" t="str">
        <f t="shared" si="355"/>
        <v/>
      </c>
      <c r="G42" s="75" t="str">
        <f t="shared" ca="1" si="349"/>
        <v/>
      </c>
      <c r="H42" s="66"/>
      <c r="I42" s="68" t="str">
        <f t="shared" ca="1" si="350"/>
        <v/>
      </c>
      <c r="J42" s="76"/>
      <c r="K42" s="76"/>
      <c r="L42" s="94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6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/>
      <c r="BY42" s="97"/>
      <c r="BZ42" s="97"/>
      <c r="CA42" s="97"/>
      <c r="CB42" s="97"/>
      <c r="CC42" s="97"/>
      <c r="CD42" s="97"/>
      <c r="CE42" s="97"/>
      <c r="CF42" s="97"/>
      <c r="CG42" s="97"/>
      <c r="CH42" s="97"/>
      <c r="CI42" s="97"/>
      <c r="CJ42" s="97"/>
      <c r="CK42" s="97"/>
      <c r="CL42" s="97"/>
      <c r="CM42" s="97"/>
      <c r="CN42" s="97"/>
      <c r="CO42" s="97"/>
      <c r="CP42" s="97"/>
      <c r="CQ42" s="97"/>
      <c r="CR42" s="97"/>
      <c r="CS42" s="97"/>
      <c r="CT42" s="97"/>
      <c r="CU42" s="97"/>
      <c r="CV42" s="97"/>
      <c r="CW42" s="97"/>
      <c r="CX42" s="97"/>
      <c r="CY42" s="97"/>
      <c r="CZ42" s="97"/>
      <c r="DA42" s="97"/>
      <c r="DB42" s="97"/>
      <c r="DC42" s="97"/>
      <c r="DD42" s="97"/>
      <c r="DE42" s="97"/>
      <c r="DF42" s="97"/>
      <c r="DG42" s="97"/>
      <c r="DH42" s="97"/>
      <c r="DI42" s="97"/>
      <c r="DJ42" s="97"/>
      <c r="DK42" s="97"/>
      <c r="DL42" s="97"/>
      <c r="DM42" s="97"/>
      <c r="DN42" s="97"/>
      <c r="DO42" s="97"/>
      <c r="DP42" s="97"/>
      <c r="DQ42" s="97"/>
      <c r="DR42" s="97"/>
      <c r="DS42" s="97"/>
      <c r="DT42" s="97"/>
      <c r="DU42" s="97"/>
      <c r="DV42" s="97"/>
      <c r="DW42" s="97"/>
      <c r="DX42" s="97"/>
      <c r="DY42" s="97"/>
      <c r="DZ42" s="97"/>
      <c r="EA42" s="97"/>
      <c r="EB42" s="97"/>
      <c r="EC42" s="97"/>
      <c r="ED42" s="97"/>
      <c r="EE42" s="97"/>
      <c r="EF42" s="97"/>
      <c r="EG42" s="97"/>
      <c r="EH42" s="97"/>
      <c r="EI42" s="97"/>
      <c r="EJ42" s="97"/>
      <c r="EK42" s="97"/>
      <c r="EL42" s="97"/>
      <c r="EM42" s="97"/>
      <c r="EN42" s="97"/>
      <c r="EO42" s="97"/>
      <c r="EP42" s="97"/>
      <c r="EQ42" s="97"/>
      <c r="ER42" s="97"/>
      <c r="ES42" s="97"/>
      <c r="ET42" s="97"/>
      <c r="EU42" s="97"/>
      <c r="EV42" s="97"/>
      <c r="EW42" s="97"/>
      <c r="EX42" s="97"/>
      <c r="EY42" s="97"/>
      <c r="EZ42" s="97"/>
      <c r="FA42" s="97"/>
      <c r="FB42" s="97"/>
      <c r="FC42" s="97"/>
      <c r="FD42" s="97"/>
      <c r="FE42" s="97"/>
      <c r="FF42" s="97"/>
      <c r="FG42" s="97"/>
      <c r="FH42" s="97"/>
      <c r="FI42" s="97"/>
      <c r="FJ42" s="97"/>
      <c r="FK42" s="97"/>
      <c r="FL42" s="97"/>
      <c r="FM42" s="97"/>
      <c r="FN42" s="97"/>
      <c r="FO42" s="97"/>
      <c r="FP42" s="97"/>
      <c r="FQ42" s="97"/>
      <c r="FR42" s="97"/>
      <c r="FS42" s="97"/>
      <c r="FT42" s="97"/>
      <c r="FU42" s="97"/>
      <c r="FV42" s="97"/>
      <c r="FW42" s="97"/>
      <c r="FX42" s="97"/>
      <c r="FY42" s="97"/>
      <c r="FZ42" s="97"/>
      <c r="GA42" s="97"/>
      <c r="GB42" s="97"/>
      <c r="GC42" s="97"/>
      <c r="GD42" s="97"/>
      <c r="GE42" s="97"/>
      <c r="GF42" s="97"/>
      <c r="GG42" s="97"/>
      <c r="GH42" s="97"/>
      <c r="GI42" s="97"/>
      <c r="GJ42" s="97"/>
      <c r="GK42" s="97"/>
      <c r="GL42" s="97"/>
      <c r="GM42" s="97"/>
      <c r="GN42" s="97"/>
      <c r="GO42" s="97"/>
      <c r="GP42" s="97"/>
      <c r="GQ42" s="97"/>
      <c r="GR42" s="97"/>
      <c r="GS42" s="97"/>
      <c r="GT42" s="97"/>
      <c r="GU42" s="97"/>
      <c r="GV42" s="97"/>
      <c r="GW42" s="97"/>
      <c r="GX42" s="97"/>
      <c r="GY42" s="97"/>
      <c r="GZ42" s="97"/>
      <c r="HA42" s="97"/>
      <c r="HB42" s="97"/>
      <c r="HC42" s="97"/>
      <c r="HD42" s="97"/>
      <c r="HE42" s="97"/>
      <c r="HF42" s="97"/>
      <c r="HG42" s="97"/>
      <c r="HH42" s="97"/>
      <c r="HI42" s="97"/>
      <c r="HJ42" s="97"/>
      <c r="HK42" s="97"/>
      <c r="HL42" s="97"/>
      <c r="HM42" s="97"/>
      <c r="HN42" s="97"/>
      <c r="HO42" s="97"/>
      <c r="HP42" s="97"/>
      <c r="HQ42" s="97"/>
      <c r="HR42" s="97"/>
      <c r="HS42" s="97"/>
      <c r="HT42" s="97"/>
      <c r="HU42" s="97"/>
      <c r="HV42" s="97"/>
      <c r="HW42" s="97"/>
      <c r="HX42" s="97"/>
      <c r="HY42" s="97"/>
      <c r="HZ42" s="97"/>
      <c r="IA42" s="97"/>
      <c r="IB42" s="97"/>
      <c r="IC42" s="97"/>
      <c r="ID42" s="97"/>
      <c r="IE42" s="97"/>
      <c r="IF42" s="97"/>
      <c r="IG42" s="97"/>
      <c r="IH42" s="97"/>
      <c r="II42" s="97"/>
      <c r="IJ42" s="97"/>
      <c r="IK42" s="97"/>
      <c r="IL42" s="97"/>
      <c r="IM42" s="97"/>
      <c r="IN42" s="97"/>
      <c r="IO42" s="97"/>
      <c r="IP42" s="97"/>
      <c r="IQ42" s="97"/>
      <c r="IR42" s="97"/>
      <c r="IS42" s="97"/>
      <c r="IT42" s="97"/>
      <c r="IU42" s="97"/>
      <c r="IV42" s="97"/>
      <c r="IW42" s="97"/>
      <c r="IX42" s="97"/>
      <c r="IY42" s="97"/>
      <c r="IZ42" s="97"/>
      <c r="JA42" s="97"/>
      <c r="JB42" s="97"/>
      <c r="JC42" s="97"/>
      <c r="JD42" s="97"/>
      <c r="JE42" s="97"/>
      <c r="JF42" s="97"/>
      <c r="JG42" s="97"/>
      <c r="JH42" s="97"/>
      <c r="JI42" s="97"/>
      <c r="JJ42" s="97"/>
      <c r="JK42" s="97"/>
      <c r="JL42" s="97"/>
      <c r="JM42" s="97"/>
      <c r="JN42" s="97"/>
      <c r="JO42" s="97"/>
      <c r="JP42" s="97"/>
      <c r="JQ42" s="97"/>
      <c r="JR42" s="97"/>
      <c r="JS42" s="97"/>
      <c r="JT42" s="97"/>
      <c r="JU42" s="97"/>
      <c r="JV42" s="97"/>
      <c r="JW42" s="97"/>
      <c r="JX42" s="97"/>
      <c r="JY42" s="97"/>
      <c r="JZ42" s="97"/>
      <c r="KA42" s="97"/>
      <c r="KB42" s="97"/>
      <c r="KC42" s="97"/>
      <c r="KD42" s="97"/>
      <c r="KE42" s="97"/>
      <c r="KF42" s="97"/>
      <c r="KG42" s="97"/>
      <c r="KH42" s="97"/>
      <c r="KI42" s="97"/>
      <c r="KJ42" s="97"/>
      <c r="KK42" s="97"/>
      <c r="KL42" s="97"/>
      <c r="KM42" s="97"/>
      <c r="KN42" s="97"/>
      <c r="KO42" s="97"/>
      <c r="KP42" s="97"/>
      <c r="KQ42" s="97"/>
      <c r="KR42" s="97"/>
      <c r="KS42" s="97"/>
      <c r="KT42" s="97"/>
      <c r="KU42" s="97"/>
      <c r="KV42" s="97"/>
      <c r="KW42" s="97"/>
      <c r="KX42" s="97"/>
      <c r="KY42" s="97"/>
      <c r="KZ42" s="97"/>
      <c r="LA42" s="97"/>
      <c r="LB42" s="97"/>
      <c r="LC42" s="97"/>
      <c r="LD42" s="97"/>
      <c r="LE42" s="97"/>
      <c r="LF42" s="97"/>
      <c r="LG42" s="97"/>
      <c r="LH42" s="97"/>
      <c r="LI42" s="97"/>
      <c r="LJ42" s="97"/>
      <c r="LK42" s="97"/>
      <c r="LL42" s="97"/>
      <c r="LM42" s="97"/>
      <c r="LN42" s="97"/>
      <c r="LO42" s="97"/>
      <c r="LP42" s="97"/>
      <c r="LQ42" s="97"/>
      <c r="LR42" s="97"/>
      <c r="LS42" s="97"/>
      <c r="LT42" s="97"/>
      <c r="LU42" s="97"/>
      <c r="LV42" s="97"/>
      <c r="LW42" s="97"/>
      <c r="LX42" s="97"/>
      <c r="LY42" s="97"/>
      <c r="LZ42" s="97"/>
      <c r="MA42" s="97"/>
      <c r="MB42" s="97"/>
      <c r="MC42" s="97"/>
      <c r="MD42" s="97"/>
      <c r="ME42" s="97"/>
      <c r="MF42" s="97"/>
      <c r="MG42" s="97"/>
      <c r="MH42" s="97"/>
      <c r="MI42" s="97"/>
      <c r="MJ42" s="97"/>
      <c r="MK42" s="97"/>
      <c r="ML42" s="97"/>
      <c r="MM42" s="97"/>
      <c r="MN42" s="97"/>
      <c r="MO42" s="97"/>
      <c r="MP42" s="97"/>
      <c r="MQ42" s="97"/>
      <c r="MR42" s="97"/>
      <c r="MS42" s="97"/>
      <c r="MT42" s="97"/>
      <c r="MU42" s="97"/>
      <c r="MV42" s="97"/>
      <c r="MW42" s="97"/>
      <c r="MX42" s="97"/>
      <c r="MY42" s="97"/>
      <c r="MZ42" s="97"/>
      <c r="NA42" s="97"/>
      <c r="NB42" s="97"/>
      <c r="NC42" s="97"/>
      <c r="ND42" s="97"/>
      <c r="NE42" s="97"/>
      <c r="NF42" s="97"/>
      <c r="NG42" s="97"/>
      <c r="NH42" s="97"/>
      <c r="NI42" s="97"/>
      <c r="NJ42" s="97"/>
      <c r="NK42" s="97"/>
      <c r="NL42" s="97"/>
      <c r="NM42" s="97"/>
      <c r="NN42" s="212"/>
      <c r="NO42" s="212"/>
      <c r="NP42" s="212"/>
      <c r="NQ42" s="212"/>
      <c r="NR42" s="212"/>
      <c r="NS42" s="212"/>
      <c r="NT42" s="212"/>
      <c r="NU42" s="212"/>
      <c r="NV42" s="212"/>
      <c r="NW42" s="212"/>
      <c r="NX42" s="212"/>
      <c r="NY42" s="212"/>
      <c r="NZ42" s="212"/>
      <c r="OA42" s="212"/>
      <c r="OB42" s="126"/>
    </row>
    <row r="43" spans="1:392" ht="39.950000000000003" customHeight="1" x14ac:dyDescent="0.3">
      <c r="A43" s="111"/>
      <c r="B43" s="115"/>
      <c r="C43" s="116"/>
      <c r="D43" s="112"/>
      <c r="E43" s="113"/>
      <c r="F43" s="69" t="str">
        <f t="shared" si="355"/>
        <v/>
      </c>
      <c r="G43" s="75" t="str">
        <f t="shared" ca="1" si="349"/>
        <v/>
      </c>
      <c r="H43" s="66"/>
      <c r="I43" s="68" t="str">
        <f t="shared" ca="1" si="350"/>
        <v/>
      </c>
      <c r="J43" s="76"/>
      <c r="K43" s="76"/>
      <c r="L43" s="94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6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7"/>
      <c r="CA43" s="97"/>
      <c r="CB43" s="97"/>
      <c r="CC43" s="97"/>
      <c r="CD43" s="97"/>
      <c r="CE43" s="97"/>
      <c r="CF43" s="97"/>
      <c r="CG43" s="97"/>
      <c r="CH43" s="97"/>
      <c r="CI43" s="97"/>
      <c r="CJ43" s="97"/>
      <c r="CK43" s="97"/>
      <c r="CL43" s="97"/>
      <c r="CM43" s="97"/>
      <c r="CN43" s="97"/>
      <c r="CO43" s="97"/>
      <c r="CP43" s="97"/>
      <c r="CQ43" s="97"/>
      <c r="CR43" s="97"/>
      <c r="CS43" s="97"/>
      <c r="CT43" s="97"/>
      <c r="CU43" s="97"/>
      <c r="CV43" s="97"/>
      <c r="CW43" s="97"/>
      <c r="CX43" s="97"/>
      <c r="CY43" s="97"/>
      <c r="CZ43" s="97"/>
      <c r="DA43" s="97"/>
      <c r="DB43" s="97"/>
      <c r="DC43" s="97"/>
      <c r="DD43" s="97"/>
      <c r="DE43" s="97"/>
      <c r="DF43" s="97"/>
      <c r="DG43" s="97"/>
      <c r="DH43" s="97"/>
      <c r="DI43" s="97"/>
      <c r="DJ43" s="97"/>
      <c r="DK43" s="97"/>
      <c r="DL43" s="97"/>
      <c r="DM43" s="97"/>
      <c r="DN43" s="97"/>
      <c r="DO43" s="97"/>
      <c r="DP43" s="97"/>
      <c r="DQ43" s="97"/>
      <c r="DR43" s="97"/>
      <c r="DS43" s="97"/>
      <c r="DT43" s="97"/>
      <c r="DU43" s="97"/>
      <c r="DV43" s="97"/>
      <c r="DW43" s="97"/>
      <c r="DX43" s="97"/>
      <c r="DY43" s="97"/>
      <c r="DZ43" s="97"/>
      <c r="EA43" s="97"/>
      <c r="EB43" s="97"/>
      <c r="EC43" s="97"/>
      <c r="ED43" s="97"/>
      <c r="EE43" s="97"/>
      <c r="EF43" s="97"/>
      <c r="EG43" s="97"/>
      <c r="EH43" s="97"/>
      <c r="EI43" s="97"/>
      <c r="EJ43" s="97"/>
      <c r="EK43" s="97"/>
      <c r="EL43" s="97"/>
      <c r="EM43" s="97"/>
      <c r="EN43" s="97"/>
      <c r="EO43" s="97"/>
      <c r="EP43" s="97"/>
      <c r="EQ43" s="97"/>
      <c r="ER43" s="97"/>
      <c r="ES43" s="97"/>
      <c r="ET43" s="97"/>
      <c r="EU43" s="97"/>
      <c r="EV43" s="97"/>
      <c r="EW43" s="97"/>
      <c r="EX43" s="97"/>
      <c r="EY43" s="97"/>
      <c r="EZ43" s="97"/>
      <c r="FA43" s="97"/>
      <c r="FB43" s="97"/>
      <c r="FC43" s="97"/>
      <c r="FD43" s="97"/>
      <c r="FE43" s="97"/>
      <c r="FF43" s="97"/>
      <c r="FG43" s="97"/>
      <c r="FH43" s="97"/>
      <c r="FI43" s="97"/>
      <c r="FJ43" s="97"/>
      <c r="FK43" s="97"/>
      <c r="FL43" s="97"/>
      <c r="FM43" s="97"/>
      <c r="FN43" s="97"/>
      <c r="FO43" s="97"/>
      <c r="FP43" s="97"/>
      <c r="FQ43" s="97"/>
      <c r="FR43" s="97"/>
      <c r="FS43" s="97"/>
      <c r="FT43" s="97"/>
      <c r="FU43" s="97"/>
      <c r="FV43" s="97"/>
      <c r="FW43" s="97"/>
      <c r="FX43" s="97"/>
      <c r="FY43" s="97"/>
      <c r="FZ43" s="97"/>
      <c r="GA43" s="97"/>
      <c r="GB43" s="97"/>
      <c r="GC43" s="97"/>
      <c r="GD43" s="97"/>
      <c r="GE43" s="97"/>
      <c r="GF43" s="97"/>
      <c r="GG43" s="97"/>
      <c r="GH43" s="97"/>
      <c r="GI43" s="97"/>
      <c r="GJ43" s="97"/>
      <c r="GK43" s="97"/>
      <c r="GL43" s="97"/>
      <c r="GM43" s="97"/>
      <c r="GN43" s="97"/>
      <c r="GO43" s="97"/>
      <c r="GP43" s="97"/>
      <c r="GQ43" s="97"/>
      <c r="GR43" s="97"/>
      <c r="GS43" s="97"/>
      <c r="GT43" s="97"/>
      <c r="GU43" s="97"/>
      <c r="GV43" s="97"/>
      <c r="GW43" s="97"/>
      <c r="GX43" s="97"/>
      <c r="GY43" s="97"/>
      <c r="GZ43" s="97"/>
      <c r="HA43" s="97"/>
      <c r="HB43" s="97"/>
      <c r="HC43" s="97"/>
      <c r="HD43" s="97"/>
      <c r="HE43" s="97"/>
      <c r="HF43" s="97"/>
      <c r="HG43" s="97"/>
      <c r="HH43" s="97"/>
      <c r="HI43" s="97"/>
      <c r="HJ43" s="97"/>
      <c r="HK43" s="97"/>
      <c r="HL43" s="97"/>
      <c r="HM43" s="97"/>
      <c r="HN43" s="97"/>
      <c r="HO43" s="97"/>
      <c r="HP43" s="97"/>
      <c r="HQ43" s="97"/>
      <c r="HR43" s="97"/>
      <c r="HS43" s="97"/>
      <c r="HT43" s="97"/>
      <c r="HU43" s="97"/>
      <c r="HV43" s="97"/>
      <c r="HW43" s="97"/>
      <c r="HX43" s="97"/>
      <c r="HY43" s="97"/>
      <c r="HZ43" s="97"/>
      <c r="IA43" s="97"/>
      <c r="IB43" s="97"/>
      <c r="IC43" s="97"/>
      <c r="ID43" s="97"/>
      <c r="IE43" s="97"/>
      <c r="IF43" s="97"/>
      <c r="IG43" s="97"/>
      <c r="IH43" s="97"/>
      <c r="II43" s="97"/>
      <c r="IJ43" s="97"/>
      <c r="IK43" s="97"/>
      <c r="IL43" s="97"/>
      <c r="IM43" s="97"/>
      <c r="IN43" s="97"/>
      <c r="IO43" s="97"/>
      <c r="IP43" s="97"/>
      <c r="IQ43" s="97"/>
      <c r="IR43" s="97"/>
      <c r="IS43" s="97"/>
      <c r="IT43" s="97"/>
      <c r="IU43" s="97"/>
      <c r="IV43" s="97"/>
      <c r="IW43" s="97"/>
      <c r="IX43" s="97"/>
      <c r="IY43" s="97"/>
      <c r="IZ43" s="97"/>
      <c r="JA43" s="97"/>
      <c r="JB43" s="97"/>
      <c r="JC43" s="97"/>
      <c r="JD43" s="97"/>
      <c r="JE43" s="97"/>
      <c r="JF43" s="97"/>
      <c r="JG43" s="97"/>
      <c r="JH43" s="97"/>
      <c r="JI43" s="97"/>
      <c r="JJ43" s="97"/>
      <c r="JK43" s="97"/>
      <c r="JL43" s="97"/>
      <c r="JM43" s="97"/>
      <c r="JN43" s="97"/>
      <c r="JO43" s="97"/>
      <c r="JP43" s="97"/>
      <c r="JQ43" s="97"/>
      <c r="JR43" s="97"/>
      <c r="JS43" s="97"/>
      <c r="JT43" s="97"/>
      <c r="JU43" s="97"/>
      <c r="JV43" s="97"/>
      <c r="JW43" s="97"/>
      <c r="JX43" s="97"/>
      <c r="JY43" s="97"/>
      <c r="JZ43" s="97"/>
      <c r="KA43" s="97"/>
      <c r="KB43" s="97"/>
      <c r="KC43" s="97"/>
      <c r="KD43" s="97"/>
      <c r="KE43" s="97"/>
      <c r="KF43" s="97"/>
      <c r="KG43" s="97"/>
      <c r="KH43" s="97"/>
      <c r="KI43" s="97"/>
      <c r="KJ43" s="97"/>
      <c r="KK43" s="97"/>
      <c r="KL43" s="97"/>
      <c r="KM43" s="97"/>
      <c r="KN43" s="97"/>
      <c r="KO43" s="97"/>
      <c r="KP43" s="97"/>
      <c r="KQ43" s="97"/>
      <c r="KR43" s="97"/>
      <c r="KS43" s="97"/>
      <c r="KT43" s="97"/>
      <c r="KU43" s="97"/>
      <c r="KV43" s="97"/>
      <c r="KW43" s="97"/>
      <c r="KX43" s="97"/>
      <c r="KY43" s="97"/>
      <c r="KZ43" s="97"/>
      <c r="LA43" s="97"/>
      <c r="LB43" s="97"/>
      <c r="LC43" s="97"/>
      <c r="LD43" s="97"/>
      <c r="LE43" s="97"/>
      <c r="LF43" s="97"/>
      <c r="LG43" s="97"/>
      <c r="LH43" s="97"/>
      <c r="LI43" s="97"/>
      <c r="LJ43" s="97"/>
      <c r="LK43" s="97"/>
      <c r="LL43" s="97"/>
      <c r="LM43" s="97"/>
      <c r="LN43" s="97"/>
      <c r="LO43" s="97"/>
      <c r="LP43" s="97"/>
      <c r="LQ43" s="97"/>
      <c r="LR43" s="97"/>
      <c r="LS43" s="97"/>
      <c r="LT43" s="97"/>
      <c r="LU43" s="97"/>
      <c r="LV43" s="97"/>
      <c r="LW43" s="97"/>
      <c r="LX43" s="97"/>
      <c r="LY43" s="97"/>
      <c r="LZ43" s="97"/>
      <c r="MA43" s="97"/>
      <c r="MB43" s="97"/>
      <c r="MC43" s="97"/>
      <c r="MD43" s="97"/>
      <c r="ME43" s="97"/>
      <c r="MF43" s="97"/>
      <c r="MG43" s="97"/>
      <c r="MH43" s="97"/>
      <c r="MI43" s="97"/>
      <c r="MJ43" s="97"/>
      <c r="MK43" s="97"/>
      <c r="ML43" s="97"/>
      <c r="MM43" s="97"/>
      <c r="MN43" s="97"/>
      <c r="MO43" s="97"/>
      <c r="MP43" s="97"/>
      <c r="MQ43" s="97"/>
      <c r="MR43" s="97"/>
      <c r="MS43" s="97"/>
      <c r="MT43" s="97"/>
      <c r="MU43" s="97"/>
      <c r="MV43" s="97"/>
      <c r="MW43" s="97"/>
      <c r="MX43" s="97"/>
      <c r="MY43" s="97"/>
      <c r="MZ43" s="97"/>
      <c r="NA43" s="97"/>
      <c r="NB43" s="97"/>
      <c r="NC43" s="97"/>
      <c r="ND43" s="97"/>
      <c r="NE43" s="97"/>
      <c r="NF43" s="97"/>
      <c r="NG43" s="97"/>
      <c r="NH43" s="97"/>
      <c r="NI43" s="97"/>
      <c r="NJ43" s="97"/>
      <c r="NK43" s="97"/>
      <c r="NL43" s="97"/>
      <c r="NM43" s="97"/>
      <c r="NN43" s="212"/>
      <c r="NO43" s="212"/>
      <c r="NP43" s="212"/>
      <c r="NQ43" s="212"/>
      <c r="NR43" s="212"/>
      <c r="NS43" s="212"/>
      <c r="NT43" s="212"/>
      <c r="NU43" s="212"/>
      <c r="NV43" s="212"/>
      <c r="NW43" s="212"/>
      <c r="NX43" s="212"/>
      <c r="NY43" s="212"/>
      <c r="NZ43" s="212"/>
      <c r="OA43" s="212"/>
      <c r="OB43" s="126"/>
    </row>
    <row r="44" spans="1:392" ht="39.950000000000003" customHeight="1" x14ac:dyDescent="0.3">
      <c r="A44" s="111"/>
      <c r="B44" s="115"/>
      <c r="C44" s="116"/>
      <c r="D44" s="112"/>
      <c r="E44" s="113"/>
      <c r="F44" s="69" t="str">
        <f t="shared" si="355"/>
        <v/>
      </c>
      <c r="G44" s="75" t="str">
        <f t="shared" ca="1" si="349"/>
        <v/>
      </c>
      <c r="H44" s="66"/>
      <c r="I44" s="68" t="str">
        <f t="shared" ca="1" si="350"/>
        <v/>
      </c>
      <c r="J44" s="76"/>
      <c r="K44" s="76"/>
      <c r="L44" s="94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6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/>
      <c r="BY44" s="97"/>
      <c r="BZ44" s="97"/>
      <c r="CA44" s="97"/>
      <c r="CB44" s="97"/>
      <c r="CC44" s="97"/>
      <c r="CD44" s="97"/>
      <c r="CE44" s="97"/>
      <c r="CF44" s="97"/>
      <c r="CG44" s="97"/>
      <c r="CH44" s="97"/>
      <c r="CI44" s="97"/>
      <c r="CJ44" s="97"/>
      <c r="CK44" s="97"/>
      <c r="CL44" s="97"/>
      <c r="CM44" s="97"/>
      <c r="CN44" s="97"/>
      <c r="CO44" s="97"/>
      <c r="CP44" s="97"/>
      <c r="CQ44" s="97"/>
      <c r="CR44" s="97"/>
      <c r="CS44" s="97"/>
      <c r="CT44" s="97"/>
      <c r="CU44" s="97"/>
      <c r="CV44" s="97"/>
      <c r="CW44" s="97"/>
      <c r="CX44" s="97"/>
      <c r="CY44" s="97"/>
      <c r="CZ44" s="97"/>
      <c r="DA44" s="97"/>
      <c r="DB44" s="97"/>
      <c r="DC44" s="97"/>
      <c r="DD44" s="97"/>
      <c r="DE44" s="97"/>
      <c r="DF44" s="97"/>
      <c r="DG44" s="97"/>
      <c r="DH44" s="97"/>
      <c r="DI44" s="97"/>
      <c r="DJ44" s="97"/>
      <c r="DK44" s="97"/>
      <c r="DL44" s="97"/>
      <c r="DM44" s="97"/>
      <c r="DN44" s="97"/>
      <c r="DO44" s="97"/>
      <c r="DP44" s="97"/>
      <c r="DQ44" s="97"/>
      <c r="DR44" s="97"/>
      <c r="DS44" s="97"/>
      <c r="DT44" s="97"/>
      <c r="DU44" s="97"/>
      <c r="DV44" s="97"/>
      <c r="DW44" s="97"/>
      <c r="DX44" s="97"/>
      <c r="DY44" s="97"/>
      <c r="DZ44" s="97"/>
      <c r="EA44" s="97"/>
      <c r="EB44" s="97"/>
      <c r="EC44" s="97"/>
      <c r="ED44" s="97"/>
      <c r="EE44" s="97"/>
      <c r="EF44" s="97"/>
      <c r="EG44" s="97"/>
      <c r="EH44" s="97"/>
      <c r="EI44" s="97"/>
      <c r="EJ44" s="97"/>
      <c r="EK44" s="97"/>
      <c r="EL44" s="97"/>
      <c r="EM44" s="97"/>
      <c r="EN44" s="97"/>
      <c r="EO44" s="97"/>
      <c r="EP44" s="97"/>
      <c r="EQ44" s="97"/>
      <c r="ER44" s="97"/>
      <c r="ES44" s="97"/>
      <c r="ET44" s="97"/>
      <c r="EU44" s="97"/>
      <c r="EV44" s="97"/>
      <c r="EW44" s="97"/>
      <c r="EX44" s="97"/>
      <c r="EY44" s="97"/>
      <c r="EZ44" s="97"/>
      <c r="FA44" s="97"/>
      <c r="FB44" s="97"/>
      <c r="FC44" s="97"/>
      <c r="FD44" s="97"/>
      <c r="FE44" s="97"/>
      <c r="FF44" s="97"/>
      <c r="FG44" s="97"/>
      <c r="FH44" s="97"/>
      <c r="FI44" s="97"/>
      <c r="FJ44" s="97"/>
      <c r="FK44" s="97"/>
      <c r="FL44" s="97"/>
      <c r="FM44" s="97"/>
      <c r="FN44" s="97"/>
      <c r="FO44" s="97"/>
      <c r="FP44" s="97"/>
      <c r="FQ44" s="97"/>
      <c r="FR44" s="97"/>
      <c r="FS44" s="97"/>
      <c r="FT44" s="97"/>
      <c r="FU44" s="97"/>
      <c r="FV44" s="97"/>
      <c r="FW44" s="97"/>
      <c r="FX44" s="97"/>
      <c r="FY44" s="97"/>
      <c r="FZ44" s="97"/>
      <c r="GA44" s="97"/>
      <c r="GB44" s="97"/>
      <c r="GC44" s="97"/>
      <c r="GD44" s="97"/>
      <c r="GE44" s="97"/>
      <c r="GF44" s="97"/>
      <c r="GG44" s="97"/>
      <c r="GH44" s="97"/>
      <c r="GI44" s="97"/>
      <c r="GJ44" s="97"/>
      <c r="GK44" s="97"/>
      <c r="GL44" s="97"/>
      <c r="GM44" s="97"/>
      <c r="GN44" s="97"/>
      <c r="GO44" s="97"/>
      <c r="GP44" s="97"/>
      <c r="GQ44" s="97"/>
      <c r="GR44" s="97"/>
      <c r="GS44" s="97"/>
      <c r="GT44" s="97"/>
      <c r="GU44" s="97"/>
      <c r="GV44" s="97"/>
      <c r="GW44" s="97"/>
      <c r="GX44" s="97"/>
      <c r="GY44" s="97"/>
      <c r="GZ44" s="97"/>
      <c r="HA44" s="97"/>
      <c r="HB44" s="97"/>
      <c r="HC44" s="97"/>
      <c r="HD44" s="97"/>
      <c r="HE44" s="97"/>
      <c r="HF44" s="97"/>
      <c r="HG44" s="97"/>
      <c r="HH44" s="97"/>
      <c r="HI44" s="97"/>
      <c r="HJ44" s="97"/>
      <c r="HK44" s="97"/>
      <c r="HL44" s="97"/>
      <c r="HM44" s="97"/>
      <c r="HN44" s="97"/>
      <c r="HO44" s="97"/>
      <c r="HP44" s="97"/>
      <c r="HQ44" s="97"/>
      <c r="HR44" s="97"/>
      <c r="HS44" s="97"/>
      <c r="HT44" s="97"/>
      <c r="HU44" s="97"/>
      <c r="HV44" s="97"/>
      <c r="HW44" s="97"/>
      <c r="HX44" s="97"/>
      <c r="HY44" s="97"/>
      <c r="HZ44" s="97"/>
      <c r="IA44" s="97"/>
      <c r="IB44" s="97"/>
      <c r="IC44" s="97"/>
      <c r="ID44" s="97"/>
      <c r="IE44" s="97"/>
      <c r="IF44" s="97"/>
      <c r="IG44" s="97"/>
      <c r="IH44" s="97"/>
      <c r="II44" s="97"/>
      <c r="IJ44" s="97"/>
      <c r="IK44" s="97"/>
      <c r="IL44" s="97"/>
      <c r="IM44" s="97"/>
      <c r="IN44" s="97"/>
      <c r="IO44" s="97"/>
      <c r="IP44" s="97"/>
      <c r="IQ44" s="97"/>
      <c r="IR44" s="97"/>
      <c r="IS44" s="97"/>
      <c r="IT44" s="97"/>
      <c r="IU44" s="97"/>
      <c r="IV44" s="97"/>
      <c r="IW44" s="97"/>
      <c r="IX44" s="97"/>
      <c r="IY44" s="97"/>
      <c r="IZ44" s="97"/>
      <c r="JA44" s="97"/>
      <c r="JB44" s="97"/>
      <c r="JC44" s="97"/>
      <c r="JD44" s="97"/>
      <c r="JE44" s="97"/>
      <c r="JF44" s="97"/>
      <c r="JG44" s="97"/>
      <c r="JH44" s="97"/>
      <c r="JI44" s="97"/>
      <c r="JJ44" s="97"/>
      <c r="JK44" s="97"/>
      <c r="JL44" s="97"/>
      <c r="JM44" s="97"/>
      <c r="JN44" s="97"/>
      <c r="JO44" s="97"/>
      <c r="JP44" s="97"/>
      <c r="JQ44" s="97"/>
      <c r="JR44" s="97"/>
      <c r="JS44" s="97"/>
      <c r="JT44" s="97"/>
      <c r="JU44" s="97"/>
      <c r="JV44" s="97"/>
      <c r="JW44" s="97"/>
      <c r="JX44" s="97"/>
      <c r="JY44" s="97"/>
      <c r="JZ44" s="97"/>
      <c r="KA44" s="97"/>
      <c r="KB44" s="97"/>
      <c r="KC44" s="97"/>
      <c r="KD44" s="97"/>
      <c r="KE44" s="97"/>
      <c r="KF44" s="97"/>
      <c r="KG44" s="97"/>
      <c r="KH44" s="97"/>
      <c r="KI44" s="97"/>
      <c r="KJ44" s="97"/>
      <c r="KK44" s="97"/>
      <c r="KL44" s="97"/>
      <c r="KM44" s="97"/>
      <c r="KN44" s="97"/>
      <c r="KO44" s="97"/>
      <c r="KP44" s="97"/>
      <c r="KQ44" s="97"/>
      <c r="KR44" s="97"/>
      <c r="KS44" s="97"/>
      <c r="KT44" s="97"/>
      <c r="KU44" s="97"/>
      <c r="KV44" s="97"/>
      <c r="KW44" s="97"/>
      <c r="KX44" s="97"/>
      <c r="KY44" s="97"/>
      <c r="KZ44" s="97"/>
      <c r="LA44" s="97"/>
      <c r="LB44" s="97"/>
      <c r="LC44" s="97"/>
      <c r="LD44" s="97"/>
      <c r="LE44" s="97"/>
      <c r="LF44" s="97"/>
      <c r="LG44" s="97"/>
      <c r="LH44" s="97"/>
      <c r="LI44" s="97"/>
      <c r="LJ44" s="97"/>
      <c r="LK44" s="97"/>
      <c r="LL44" s="97"/>
      <c r="LM44" s="97"/>
      <c r="LN44" s="97"/>
      <c r="LO44" s="97"/>
      <c r="LP44" s="97"/>
      <c r="LQ44" s="97"/>
      <c r="LR44" s="97"/>
      <c r="LS44" s="97"/>
      <c r="LT44" s="97"/>
      <c r="LU44" s="97"/>
      <c r="LV44" s="97"/>
      <c r="LW44" s="97"/>
      <c r="LX44" s="97"/>
      <c r="LY44" s="97"/>
      <c r="LZ44" s="97"/>
      <c r="MA44" s="97"/>
      <c r="MB44" s="97"/>
      <c r="MC44" s="97"/>
      <c r="MD44" s="97"/>
      <c r="ME44" s="97"/>
      <c r="MF44" s="97"/>
      <c r="MG44" s="97"/>
      <c r="MH44" s="97"/>
      <c r="MI44" s="97"/>
      <c r="MJ44" s="97"/>
      <c r="MK44" s="97"/>
      <c r="ML44" s="97"/>
      <c r="MM44" s="97"/>
      <c r="MN44" s="97"/>
      <c r="MO44" s="97"/>
      <c r="MP44" s="97"/>
      <c r="MQ44" s="97"/>
      <c r="MR44" s="97"/>
      <c r="MS44" s="97"/>
      <c r="MT44" s="97"/>
      <c r="MU44" s="97"/>
      <c r="MV44" s="97"/>
      <c r="MW44" s="97"/>
      <c r="MX44" s="97"/>
      <c r="MY44" s="97"/>
      <c r="MZ44" s="97"/>
      <c r="NA44" s="97"/>
      <c r="NB44" s="97"/>
      <c r="NC44" s="97"/>
      <c r="ND44" s="97"/>
      <c r="NE44" s="97"/>
      <c r="NF44" s="97"/>
      <c r="NG44" s="97"/>
      <c r="NH44" s="97"/>
      <c r="NI44" s="97"/>
      <c r="NJ44" s="97"/>
      <c r="NK44" s="97"/>
      <c r="NL44" s="97"/>
      <c r="NM44" s="97"/>
      <c r="NN44" s="212"/>
      <c r="NO44" s="212"/>
      <c r="NP44" s="212"/>
      <c r="NQ44" s="212"/>
      <c r="NR44" s="212"/>
      <c r="NS44" s="212"/>
      <c r="NT44" s="212"/>
      <c r="NU44" s="212"/>
      <c r="NV44" s="212"/>
      <c r="NW44" s="212"/>
      <c r="NX44" s="212"/>
      <c r="NY44" s="212"/>
      <c r="NZ44" s="212"/>
      <c r="OA44" s="212"/>
      <c r="OB44" s="126"/>
    </row>
    <row r="45" spans="1:392" ht="39.950000000000003" customHeight="1" x14ac:dyDescent="0.3">
      <c r="A45" s="111"/>
      <c r="B45" s="115"/>
      <c r="C45" s="116"/>
      <c r="D45" s="112"/>
      <c r="E45" s="113"/>
      <c r="F45" s="69" t="str">
        <f t="shared" si="355"/>
        <v/>
      </c>
      <c r="G45" s="75" t="str">
        <f t="shared" ca="1" si="349"/>
        <v/>
      </c>
      <c r="H45" s="66"/>
      <c r="I45" s="68" t="str">
        <f t="shared" ca="1" si="350"/>
        <v/>
      </c>
      <c r="J45" s="76"/>
      <c r="K45" s="67"/>
      <c r="L45" s="94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6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/>
      <c r="BY45" s="97"/>
      <c r="BZ45" s="97"/>
      <c r="CA45" s="97"/>
      <c r="CB45" s="97"/>
      <c r="CC45" s="97"/>
      <c r="CD45" s="97"/>
      <c r="CE45" s="97"/>
      <c r="CF45" s="97"/>
      <c r="CG45" s="97"/>
      <c r="CH45" s="97"/>
      <c r="CI45" s="97"/>
      <c r="CJ45" s="97"/>
      <c r="CK45" s="97"/>
      <c r="CL45" s="97"/>
      <c r="CM45" s="97"/>
      <c r="CN45" s="97"/>
      <c r="CO45" s="97"/>
      <c r="CP45" s="97"/>
      <c r="CQ45" s="97"/>
      <c r="CR45" s="97"/>
      <c r="CS45" s="97"/>
      <c r="CT45" s="97"/>
      <c r="CU45" s="97"/>
      <c r="CV45" s="97"/>
      <c r="CW45" s="97"/>
      <c r="CX45" s="97"/>
      <c r="CY45" s="97"/>
      <c r="CZ45" s="97"/>
      <c r="DA45" s="97"/>
      <c r="DB45" s="97"/>
      <c r="DC45" s="97"/>
      <c r="DD45" s="97"/>
      <c r="DE45" s="97"/>
      <c r="DF45" s="97"/>
      <c r="DG45" s="97"/>
      <c r="DH45" s="97"/>
      <c r="DI45" s="97"/>
      <c r="DJ45" s="97"/>
      <c r="DK45" s="97"/>
      <c r="DL45" s="97"/>
      <c r="DM45" s="97"/>
      <c r="DN45" s="97"/>
      <c r="DO45" s="97"/>
      <c r="DP45" s="97"/>
      <c r="DQ45" s="97"/>
      <c r="DR45" s="97"/>
      <c r="DS45" s="97"/>
      <c r="DT45" s="97"/>
      <c r="DU45" s="97"/>
      <c r="DV45" s="97"/>
      <c r="DW45" s="97"/>
      <c r="DX45" s="97"/>
      <c r="DY45" s="97"/>
      <c r="DZ45" s="97"/>
      <c r="EA45" s="97"/>
      <c r="EB45" s="97"/>
      <c r="EC45" s="97"/>
      <c r="ED45" s="97"/>
      <c r="EE45" s="97"/>
      <c r="EF45" s="97"/>
      <c r="EG45" s="97"/>
      <c r="EH45" s="97"/>
      <c r="EI45" s="97"/>
      <c r="EJ45" s="97"/>
      <c r="EK45" s="97"/>
      <c r="EL45" s="97"/>
      <c r="EM45" s="97"/>
      <c r="EN45" s="97"/>
      <c r="EO45" s="97"/>
      <c r="EP45" s="97"/>
      <c r="EQ45" s="97"/>
      <c r="ER45" s="97"/>
      <c r="ES45" s="97"/>
      <c r="ET45" s="97"/>
      <c r="EU45" s="97"/>
      <c r="EV45" s="97"/>
      <c r="EW45" s="97"/>
      <c r="EX45" s="97"/>
      <c r="EY45" s="97"/>
      <c r="EZ45" s="97"/>
      <c r="FA45" s="97"/>
      <c r="FB45" s="97"/>
      <c r="FC45" s="97"/>
      <c r="FD45" s="97"/>
      <c r="FE45" s="97"/>
      <c r="FF45" s="97"/>
      <c r="FG45" s="97"/>
      <c r="FH45" s="97"/>
      <c r="FI45" s="97"/>
      <c r="FJ45" s="97"/>
      <c r="FK45" s="97"/>
      <c r="FL45" s="97"/>
      <c r="FM45" s="97"/>
      <c r="FN45" s="97"/>
      <c r="FO45" s="97"/>
      <c r="FP45" s="97"/>
      <c r="FQ45" s="97"/>
      <c r="FR45" s="97"/>
      <c r="FS45" s="97"/>
      <c r="FT45" s="97"/>
      <c r="FU45" s="97"/>
      <c r="FV45" s="97"/>
      <c r="FW45" s="97"/>
      <c r="FX45" s="97"/>
      <c r="FY45" s="97"/>
      <c r="FZ45" s="97"/>
      <c r="GA45" s="97"/>
      <c r="GB45" s="97"/>
      <c r="GC45" s="97"/>
      <c r="GD45" s="97"/>
      <c r="GE45" s="97"/>
      <c r="GF45" s="97"/>
      <c r="GG45" s="97"/>
      <c r="GH45" s="97"/>
      <c r="GI45" s="97"/>
      <c r="GJ45" s="97"/>
      <c r="GK45" s="97"/>
      <c r="GL45" s="97"/>
      <c r="GM45" s="97"/>
      <c r="GN45" s="97"/>
      <c r="GO45" s="97"/>
      <c r="GP45" s="97"/>
      <c r="GQ45" s="97"/>
      <c r="GR45" s="97"/>
      <c r="GS45" s="97"/>
      <c r="GT45" s="97"/>
      <c r="GU45" s="97"/>
      <c r="GV45" s="97"/>
      <c r="GW45" s="97"/>
      <c r="GX45" s="97"/>
      <c r="GY45" s="97"/>
      <c r="GZ45" s="97"/>
      <c r="HA45" s="97"/>
      <c r="HB45" s="97"/>
      <c r="HC45" s="97"/>
      <c r="HD45" s="97"/>
      <c r="HE45" s="97"/>
      <c r="HF45" s="97"/>
      <c r="HG45" s="97"/>
      <c r="HH45" s="97"/>
      <c r="HI45" s="97"/>
      <c r="HJ45" s="97"/>
      <c r="HK45" s="97"/>
      <c r="HL45" s="97"/>
      <c r="HM45" s="97"/>
      <c r="HN45" s="97"/>
      <c r="HO45" s="97"/>
      <c r="HP45" s="97"/>
      <c r="HQ45" s="97"/>
      <c r="HR45" s="97"/>
      <c r="HS45" s="97"/>
      <c r="HT45" s="97"/>
      <c r="HU45" s="97"/>
      <c r="HV45" s="97"/>
      <c r="HW45" s="97"/>
      <c r="HX45" s="97"/>
      <c r="HY45" s="97"/>
      <c r="HZ45" s="97"/>
      <c r="IA45" s="97"/>
      <c r="IB45" s="97"/>
      <c r="IC45" s="97"/>
      <c r="ID45" s="97"/>
      <c r="IE45" s="97"/>
      <c r="IF45" s="97"/>
      <c r="IG45" s="97"/>
      <c r="IH45" s="97"/>
      <c r="II45" s="97"/>
      <c r="IJ45" s="97"/>
      <c r="IK45" s="97"/>
      <c r="IL45" s="97"/>
      <c r="IM45" s="97"/>
      <c r="IN45" s="97"/>
      <c r="IO45" s="97"/>
      <c r="IP45" s="97"/>
      <c r="IQ45" s="97"/>
      <c r="IR45" s="97"/>
      <c r="IS45" s="97"/>
      <c r="IT45" s="97"/>
      <c r="IU45" s="97"/>
      <c r="IV45" s="97"/>
      <c r="IW45" s="97"/>
      <c r="IX45" s="97"/>
      <c r="IY45" s="97"/>
      <c r="IZ45" s="97"/>
      <c r="JA45" s="97"/>
      <c r="JB45" s="97"/>
      <c r="JC45" s="97"/>
      <c r="JD45" s="97"/>
      <c r="JE45" s="97"/>
      <c r="JF45" s="97"/>
      <c r="JG45" s="97"/>
      <c r="JH45" s="97"/>
      <c r="JI45" s="97"/>
      <c r="JJ45" s="97"/>
      <c r="JK45" s="97"/>
      <c r="JL45" s="97"/>
      <c r="JM45" s="97"/>
      <c r="JN45" s="97"/>
      <c r="JO45" s="97"/>
      <c r="JP45" s="97"/>
      <c r="JQ45" s="97"/>
      <c r="JR45" s="97"/>
      <c r="JS45" s="97"/>
      <c r="JT45" s="97"/>
      <c r="JU45" s="97"/>
      <c r="JV45" s="97"/>
      <c r="JW45" s="97"/>
      <c r="JX45" s="97"/>
      <c r="JY45" s="97"/>
      <c r="JZ45" s="97"/>
      <c r="KA45" s="97"/>
      <c r="KB45" s="97"/>
      <c r="KC45" s="97"/>
      <c r="KD45" s="97"/>
      <c r="KE45" s="97"/>
      <c r="KF45" s="97"/>
      <c r="KG45" s="97"/>
      <c r="KH45" s="97"/>
      <c r="KI45" s="97"/>
      <c r="KJ45" s="97"/>
      <c r="KK45" s="97"/>
      <c r="KL45" s="97"/>
      <c r="KM45" s="97"/>
      <c r="KN45" s="97"/>
      <c r="KO45" s="97"/>
      <c r="KP45" s="97"/>
      <c r="KQ45" s="97"/>
      <c r="KR45" s="97"/>
      <c r="KS45" s="97"/>
      <c r="KT45" s="97"/>
      <c r="KU45" s="97"/>
      <c r="KV45" s="97"/>
      <c r="KW45" s="97"/>
      <c r="KX45" s="97"/>
      <c r="KY45" s="97"/>
      <c r="KZ45" s="97"/>
      <c r="LA45" s="97"/>
      <c r="LB45" s="97"/>
      <c r="LC45" s="97"/>
      <c r="LD45" s="97"/>
      <c r="LE45" s="97"/>
      <c r="LF45" s="97"/>
      <c r="LG45" s="97"/>
      <c r="LH45" s="97"/>
      <c r="LI45" s="97"/>
      <c r="LJ45" s="97"/>
      <c r="LK45" s="97"/>
      <c r="LL45" s="97"/>
      <c r="LM45" s="97"/>
      <c r="LN45" s="97"/>
      <c r="LO45" s="97"/>
      <c r="LP45" s="97"/>
      <c r="LQ45" s="97"/>
      <c r="LR45" s="97"/>
      <c r="LS45" s="97"/>
      <c r="LT45" s="97"/>
      <c r="LU45" s="97"/>
      <c r="LV45" s="97"/>
      <c r="LW45" s="97"/>
      <c r="LX45" s="97"/>
      <c r="LY45" s="97"/>
      <c r="LZ45" s="97"/>
      <c r="MA45" s="97"/>
      <c r="MB45" s="97"/>
      <c r="MC45" s="97"/>
      <c r="MD45" s="97"/>
      <c r="ME45" s="97"/>
      <c r="MF45" s="97"/>
      <c r="MG45" s="97"/>
      <c r="MH45" s="97"/>
      <c r="MI45" s="97"/>
      <c r="MJ45" s="97"/>
      <c r="MK45" s="97"/>
      <c r="ML45" s="97"/>
      <c r="MM45" s="97"/>
      <c r="MN45" s="97"/>
      <c r="MO45" s="97"/>
      <c r="MP45" s="97"/>
      <c r="MQ45" s="97"/>
      <c r="MR45" s="97"/>
      <c r="MS45" s="97"/>
      <c r="MT45" s="97"/>
      <c r="MU45" s="97"/>
      <c r="MV45" s="97"/>
      <c r="MW45" s="97"/>
      <c r="MX45" s="97"/>
      <c r="MY45" s="97"/>
      <c r="MZ45" s="97"/>
      <c r="NA45" s="97"/>
      <c r="NB45" s="97"/>
      <c r="NC45" s="97"/>
      <c r="ND45" s="97"/>
      <c r="NE45" s="97"/>
      <c r="NF45" s="97"/>
      <c r="NG45" s="97"/>
      <c r="NH45" s="97"/>
      <c r="NI45" s="97"/>
      <c r="NJ45" s="97"/>
      <c r="NK45" s="97"/>
      <c r="NL45" s="97"/>
      <c r="NM45" s="97"/>
      <c r="NN45" s="212"/>
      <c r="NO45" s="212"/>
      <c r="NP45" s="212"/>
      <c r="NQ45" s="212"/>
      <c r="NR45" s="212"/>
      <c r="NS45" s="212"/>
      <c r="NT45" s="212"/>
      <c r="NU45" s="212"/>
      <c r="NV45" s="212"/>
      <c r="NW45" s="212"/>
      <c r="NX45" s="212"/>
      <c r="NY45" s="212"/>
      <c r="NZ45" s="212"/>
      <c r="OA45" s="212"/>
      <c r="OB45" s="126"/>
    </row>
    <row r="46" spans="1:392" ht="39.950000000000003" customHeight="1" x14ac:dyDescent="0.3">
      <c r="A46" s="111"/>
      <c r="B46" s="117"/>
      <c r="C46" s="118"/>
      <c r="D46" s="112"/>
      <c r="E46" s="113"/>
      <c r="F46" s="69" t="str">
        <f t="shared" si="355"/>
        <v/>
      </c>
      <c r="G46" s="75" t="str">
        <f t="shared" ca="1" si="349"/>
        <v/>
      </c>
      <c r="H46" s="66"/>
      <c r="I46" s="68" t="str">
        <f t="shared" ca="1" si="350"/>
        <v/>
      </c>
      <c r="J46" s="76"/>
      <c r="K46" s="67"/>
      <c r="L46" s="94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6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7"/>
      <c r="CO46" s="97"/>
      <c r="CP46" s="97"/>
      <c r="CQ46" s="97"/>
      <c r="CR46" s="97"/>
      <c r="CS46" s="97"/>
      <c r="CT46" s="97"/>
      <c r="CU46" s="97"/>
      <c r="CV46" s="97"/>
      <c r="CW46" s="97"/>
      <c r="CX46" s="97"/>
      <c r="CY46" s="97"/>
      <c r="CZ46" s="97"/>
      <c r="DA46" s="97"/>
      <c r="DB46" s="97"/>
      <c r="DC46" s="97"/>
      <c r="DD46" s="97"/>
      <c r="DE46" s="97"/>
      <c r="DF46" s="97"/>
      <c r="DG46" s="97"/>
      <c r="DH46" s="97"/>
      <c r="DI46" s="97"/>
      <c r="DJ46" s="97"/>
      <c r="DK46" s="97"/>
      <c r="DL46" s="97"/>
      <c r="DM46" s="97"/>
      <c r="DN46" s="97"/>
      <c r="DO46" s="97"/>
      <c r="DP46" s="97"/>
      <c r="DQ46" s="97"/>
      <c r="DR46" s="97"/>
      <c r="DS46" s="97"/>
      <c r="DT46" s="97"/>
      <c r="DU46" s="97"/>
      <c r="DV46" s="97"/>
      <c r="DW46" s="97"/>
      <c r="DX46" s="97"/>
      <c r="DY46" s="97"/>
      <c r="DZ46" s="97"/>
      <c r="EA46" s="97"/>
      <c r="EB46" s="97"/>
      <c r="EC46" s="97"/>
      <c r="ED46" s="97"/>
      <c r="EE46" s="97"/>
      <c r="EF46" s="97"/>
      <c r="EG46" s="97"/>
      <c r="EH46" s="97"/>
      <c r="EI46" s="97"/>
      <c r="EJ46" s="97"/>
      <c r="EK46" s="97"/>
      <c r="EL46" s="97"/>
      <c r="EM46" s="97"/>
      <c r="EN46" s="97"/>
      <c r="EO46" s="97"/>
      <c r="EP46" s="97"/>
      <c r="EQ46" s="97"/>
      <c r="ER46" s="97"/>
      <c r="ES46" s="97"/>
      <c r="ET46" s="97"/>
      <c r="EU46" s="97"/>
      <c r="EV46" s="97"/>
      <c r="EW46" s="97"/>
      <c r="EX46" s="97"/>
      <c r="EY46" s="97"/>
      <c r="EZ46" s="97"/>
      <c r="FA46" s="97"/>
      <c r="FB46" s="97"/>
      <c r="FC46" s="97"/>
      <c r="FD46" s="97"/>
      <c r="FE46" s="97"/>
      <c r="FF46" s="97"/>
      <c r="FG46" s="97"/>
      <c r="FH46" s="97"/>
      <c r="FI46" s="97"/>
      <c r="FJ46" s="97"/>
      <c r="FK46" s="97"/>
      <c r="FL46" s="97"/>
      <c r="FM46" s="97"/>
      <c r="FN46" s="97"/>
      <c r="FO46" s="97"/>
      <c r="FP46" s="97"/>
      <c r="FQ46" s="97"/>
      <c r="FR46" s="97"/>
      <c r="FS46" s="97"/>
      <c r="FT46" s="97"/>
      <c r="FU46" s="97"/>
      <c r="FV46" s="97"/>
      <c r="FW46" s="97"/>
      <c r="FX46" s="97"/>
      <c r="FY46" s="97"/>
      <c r="FZ46" s="97"/>
      <c r="GA46" s="97"/>
      <c r="GB46" s="97"/>
      <c r="GC46" s="97"/>
      <c r="GD46" s="97"/>
      <c r="GE46" s="97"/>
      <c r="GF46" s="97"/>
      <c r="GG46" s="97"/>
      <c r="GH46" s="97"/>
      <c r="GI46" s="97"/>
      <c r="GJ46" s="97"/>
      <c r="GK46" s="97"/>
      <c r="GL46" s="97"/>
      <c r="GM46" s="97"/>
      <c r="GN46" s="97"/>
      <c r="GO46" s="97"/>
      <c r="GP46" s="97"/>
      <c r="GQ46" s="97"/>
      <c r="GR46" s="97"/>
      <c r="GS46" s="97"/>
      <c r="GT46" s="97"/>
      <c r="GU46" s="97"/>
      <c r="GV46" s="97"/>
      <c r="GW46" s="97"/>
      <c r="GX46" s="97"/>
      <c r="GY46" s="97"/>
      <c r="GZ46" s="97"/>
      <c r="HA46" s="97"/>
      <c r="HB46" s="97"/>
      <c r="HC46" s="97"/>
      <c r="HD46" s="97"/>
      <c r="HE46" s="97"/>
      <c r="HF46" s="97"/>
      <c r="HG46" s="97"/>
      <c r="HH46" s="97"/>
      <c r="HI46" s="97"/>
      <c r="HJ46" s="97"/>
      <c r="HK46" s="97"/>
      <c r="HL46" s="97"/>
      <c r="HM46" s="97"/>
      <c r="HN46" s="97"/>
      <c r="HO46" s="97"/>
      <c r="HP46" s="97"/>
      <c r="HQ46" s="97"/>
      <c r="HR46" s="97"/>
      <c r="HS46" s="97"/>
      <c r="HT46" s="97"/>
      <c r="HU46" s="97"/>
      <c r="HV46" s="97"/>
      <c r="HW46" s="97"/>
      <c r="HX46" s="97"/>
      <c r="HY46" s="97"/>
      <c r="HZ46" s="97"/>
      <c r="IA46" s="97"/>
      <c r="IB46" s="97"/>
      <c r="IC46" s="97"/>
      <c r="ID46" s="97"/>
      <c r="IE46" s="97"/>
      <c r="IF46" s="97"/>
      <c r="IG46" s="97"/>
      <c r="IH46" s="97"/>
      <c r="II46" s="97"/>
      <c r="IJ46" s="97"/>
      <c r="IK46" s="97"/>
      <c r="IL46" s="97"/>
      <c r="IM46" s="97"/>
      <c r="IN46" s="97"/>
      <c r="IO46" s="97"/>
      <c r="IP46" s="97"/>
      <c r="IQ46" s="97"/>
      <c r="IR46" s="97"/>
      <c r="IS46" s="97"/>
      <c r="IT46" s="97"/>
      <c r="IU46" s="97"/>
      <c r="IV46" s="97"/>
      <c r="IW46" s="97"/>
      <c r="IX46" s="97"/>
      <c r="IY46" s="97"/>
      <c r="IZ46" s="97"/>
      <c r="JA46" s="97"/>
      <c r="JB46" s="97"/>
      <c r="JC46" s="97"/>
      <c r="JD46" s="97"/>
      <c r="JE46" s="97"/>
      <c r="JF46" s="97"/>
      <c r="JG46" s="97"/>
      <c r="JH46" s="97"/>
      <c r="JI46" s="97"/>
      <c r="JJ46" s="97"/>
      <c r="JK46" s="97"/>
      <c r="JL46" s="97"/>
      <c r="JM46" s="97"/>
      <c r="JN46" s="97"/>
      <c r="JO46" s="97"/>
      <c r="JP46" s="97"/>
      <c r="JQ46" s="97"/>
      <c r="JR46" s="97"/>
      <c r="JS46" s="97"/>
      <c r="JT46" s="97"/>
      <c r="JU46" s="97"/>
      <c r="JV46" s="97"/>
      <c r="JW46" s="97"/>
      <c r="JX46" s="97"/>
      <c r="JY46" s="97"/>
      <c r="JZ46" s="97"/>
      <c r="KA46" s="97"/>
      <c r="KB46" s="97"/>
      <c r="KC46" s="97"/>
      <c r="KD46" s="97"/>
      <c r="KE46" s="97"/>
      <c r="KF46" s="97"/>
      <c r="KG46" s="97"/>
      <c r="KH46" s="97"/>
      <c r="KI46" s="97"/>
      <c r="KJ46" s="97"/>
      <c r="KK46" s="97"/>
      <c r="KL46" s="97"/>
      <c r="KM46" s="97"/>
      <c r="KN46" s="97"/>
      <c r="KO46" s="97"/>
      <c r="KP46" s="97"/>
      <c r="KQ46" s="97"/>
      <c r="KR46" s="97"/>
      <c r="KS46" s="97"/>
      <c r="KT46" s="97"/>
      <c r="KU46" s="97"/>
      <c r="KV46" s="97"/>
      <c r="KW46" s="97"/>
      <c r="KX46" s="97"/>
      <c r="KY46" s="97"/>
      <c r="KZ46" s="97"/>
      <c r="LA46" s="97"/>
      <c r="LB46" s="97"/>
      <c r="LC46" s="97"/>
      <c r="LD46" s="97"/>
      <c r="LE46" s="97"/>
      <c r="LF46" s="97"/>
      <c r="LG46" s="97"/>
      <c r="LH46" s="97"/>
      <c r="LI46" s="97"/>
      <c r="LJ46" s="97"/>
      <c r="LK46" s="97"/>
      <c r="LL46" s="97"/>
      <c r="LM46" s="97"/>
      <c r="LN46" s="97"/>
      <c r="LO46" s="97"/>
      <c r="LP46" s="97"/>
      <c r="LQ46" s="97"/>
      <c r="LR46" s="97"/>
      <c r="LS46" s="97"/>
      <c r="LT46" s="97"/>
      <c r="LU46" s="97"/>
      <c r="LV46" s="97"/>
      <c r="LW46" s="97"/>
      <c r="LX46" s="97"/>
      <c r="LY46" s="97"/>
      <c r="LZ46" s="97"/>
      <c r="MA46" s="97"/>
      <c r="MB46" s="97"/>
      <c r="MC46" s="97"/>
      <c r="MD46" s="97"/>
      <c r="ME46" s="97"/>
      <c r="MF46" s="97"/>
      <c r="MG46" s="97"/>
      <c r="MH46" s="97"/>
      <c r="MI46" s="97"/>
      <c r="MJ46" s="97"/>
      <c r="MK46" s="97"/>
      <c r="ML46" s="97"/>
      <c r="MM46" s="97"/>
      <c r="MN46" s="97"/>
      <c r="MO46" s="97"/>
      <c r="MP46" s="97"/>
      <c r="MQ46" s="97"/>
      <c r="MR46" s="97"/>
      <c r="MS46" s="97"/>
      <c r="MT46" s="97"/>
      <c r="MU46" s="97"/>
      <c r="MV46" s="97"/>
      <c r="MW46" s="97"/>
      <c r="MX46" s="97"/>
      <c r="MY46" s="97"/>
      <c r="MZ46" s="97"/>
      <c r="NA46" s="97"/>
      <c r="NB46" s="97"/>
      <c r="NC46" s="97"/>
      <c r="ND46" s="97"/>
      <c r="NE46" s="97"/>
      <c r="NF46" s="97"/>
      <c r="NG46" s="97"/>
      <c r="NH46" s="97"/>
      <c r="NI46" s="97"/>
      <c r="NJ46" s="97"/>
      <c r="NK46" s="97"/>
      <c r="NL46" s="97"/>
      <c r="NM46" s="97"/>
      <c r="NN46" s="212"/>
      <c r="NO46" s="212"/>
      <c r="NP46" s="212"/>
      <c r="NQ46" s="212"/>
      <c r="NR46" s="212"/>
      <c r="NS46" s="212"/>
      <c r="NT46" s="212"/>
      <c r="NU46" s="212"/>
      <c r="NV46" s="212"/>
      <c r="NW46" s="212"/>
      <c r="NX46" s="212"/>
      <c r="NY46" s="212"/>
      <c r="NZ46" s="212"/>
      <c r="OA46" s="212"/>
      <c r="OB46" s="126"/>
    </row>
    <row r="47" spans="1:392" ht="39.950000000000003" customHeight="1" x14ac:dyDescent="0.3">
      <c r="A47" s="111"/>
      <c r="B47" s="115"/>
      <c r="C47" s="116"/>
      <c r="D47" s="112"/>
      <c r="E47" s="113"/>
      <c r="F47" s="69" t="str">
        <f t="shared" si="355"/>
        <v/>
      </c>
      <c r="G47" s="75" t="str">
        <f t="shared" ca="1" si="349"/>
        <v/>
      </c>
      <c r="H47" s="66"/>
      <c r="I47" s="68" t="str">
        <f t="shared" ca="1" si="350"/>
        <v/>
      </c>
      <c r="J47" s="76"/>
      <c r="K47" s="67"/>
      <c r="L47" s="94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6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7"/>
      <c r="BZ47" s="97"/>
      <c r="CA47" s="97"/>
      <c r="CB47" s="97"/>
      <c r="CC47" s="97"/>
      <c r="CD47" s="97"/>
      <c r="CE47" s="97"/>
      <c r="CF47" s="97"/>
      <c r="CG47" s="97"/>
      <c r="CH47" s="97"/>
      <c r="CI47" s="97"/>
      <c r="CJ47" s="97"/>
      <c r="CK47" s="97"/>
      <c r="CL47" s="97"/>
      <c r="CM47" s="97"/>
      <c r="CN47" s="97"/>
      <c r="CO47" s="97"/>
      <c r="CP47" s="97"/>
      <c r="CQ47" s="97"/>
      <c r="CR47" s="97"/>
      <c r="CS47" s="97"/>
      <c r="CT47" s="97"/>
      <c r="CU47" s="97"/>
      <c r="CV47" s="97"/>
      <c r="CW47" s="97"/>
      <c r="CX47" s="97"/>
      <c r="CY47" s="97"/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7"/>
      <c r="DN47" s="97"/>
      <c r="DO47" s="97"/>
      <c r="DP47" s="97"/>
      <c r="DQ47" s="97"/>
      <c r="DR47" s="97"/>
      <c r="DS47" s="97"/>
      <c r="DT47" s="97"/>
      <c r="DU47" s="97"/>
      <c r="DV47" s="97"/>
      <c r="DW47" s="97"/>
      <c r="DX47" s="97"/>
      <c r="DY47" s="97"/>
      <c r="DZ47" s="97"/>
      <c r="EA47" s="97"/>
      <c r="EB47" s="97"/>
      <c r="EC47" s="97"/>
      <c r="ED47" s="97"/>
      <c r="EE47" s="97"/>
      <c r="EF47" s="97"/>
      <c r="EG47" s="97"/>
      <c r="EH47" s="97"/>
      <c r="EI47" s="97"/>
      <c r="EJ47" s="97"/>
      <c r="EK47" s="97"/>
      <c r="EL47" s="97"/>
      <c r="EM47" s="97"/>
      <c r="EN47" s="97"/>
      <c r="EO47" s="97"/>
      <c r="EP47" s="97"/>
      <c r="EQ47" s="97"/>
      <c r="ER47" s="97"/>
      <c r="ES47" s="97"/>
      <c r="ET47" s="97"/>
      <c r="EU47" s="97"/>
      <c r="EV47" s="97"/>
      <c r="EW47" s="97"/>
      <c r="EX47" s="97"/>
      <c r="EY47" s="97"/>
      <c r="EZ47" s="97"/>
      <c r="FA47" s="97"/>
      <c r="FB47" s="97"/>
      <c r="FC47" s="97"/>
      <c r="FD47" s="97"/>
      <c r="FE47" s="97"/>
      <c r="FF47" s="97"/>
      <c r="FG47" s="97"/>
      <c r="FH47" s="97"/>
      <c r="FI47" s="97"/>
      <c r="FJ47" s="97"/>
      <c r="FK47" s="97"/>
      <c r="FL47" s="97"/>
      <c r="FM47" s="97"/>
      <c r="FN47" s="97"/>
      <c r="FO47" s="97"/>
      <c r="FP47" s="97"/>
      <c r="FQ47" s="97"/>
      <c r="FR47" s="97"/>
      <c r="FS47" s="97"/>
      <c r="FT47" s="97"/>
      <c r="FU47" s="97"/>
      <c r="FV47" s="97"/>
      <c r="FW47" s="97"/>
      <c r="FX47" s="97"/>
      <c r="FY47" s="97"/>
      <c r="FZ47" s="97"/>
      <c r="GA47" s="97"/>
      <c r="GB47" s="97"/>
      <c r="GC47" s="97"/>
      <c r="GD47" s="97"/>
      <c r="GE47" s="97"/>
      <c r="GF47" s="97"/>
      <c r="GG47" s="97"/>
      <c r="GH47" s="97"/>
      <c r="GI47" s="97"/>
      <c r="GJ47" s="97"/>
      <c r="GK47" s="97"/>
      <c r="GL47" s="97"/>
      <c r="GM47" s="97"/>
      <c r="GN47" s="97"/>
      <c r="GO47" s="97"/>
      <c r="GP47" s="97"/>
      <c r="GQ47" s="97"/>
      <c r="GR47" s="97"/>
      <c r="GS47" s="97"/>
      <c r="GT47" s="97"/>
      <c r="GU47" s="97"/>
      <c r="GV47" s="97"/>
      <c r="GW47" s="97"/>
      <c r="GX47" s="97"/>
      <c r="GY47" s="97"/>
      <c r="GZ47" s="97"/>
      <c r="HA47" s="97"/>
      <c r="HB47" s="97"/>
      <c r="HC47" s="97"/>
      <c r="HD47" s="97"/>
      <c r="HE47" s="97"/>
      <c r="HF47" s="97"/>
      <c r="HG47" s="97"/>
      <c r="HH47" s="97"/>
      <c r="HI47" s="97"/>
      <c r="HJ47" s="97"/>
      <c r="HK47" s="97"/>
      <c r="HL47" s="97"/>
      <c r="HM47" s="97"/>
      <c r="HN47" s="97"/>
      <c r="HO47" s="97"/>
      <c r="HP47" s="97"/>
      <c r="HQ47" s="97"/>
      <c r="HR47" s="97"/>
      <c r="HS47" s="97"/>
      <c r="HT47" s="97"/>
      <c r="HU47" s="97"/>
      <c r="HV47" s="97"/>
      <c r="HW47" s="97"/>
      <c r="HX47" s="97"/>
      <c r="HY47" s="97"/>
      <c r="HZ47" s="97"/>
      <c r="IA47" s="97"/>
      <c r="IB47" s="97"/>
      <c r="IC47" s="97"/>
      <c r="ID47" s="97"/>
      <c r="IE47" s="97"/>
      <c r="IF47" s="97"/>
      <c r="IG47" s="97"/>
      <c r="IH47" s="97"/>
      <c r="II47" s="97"/>
      <c r="IJ47" s="97"/>
      <c r="IK47" s="97"/>
      <c r="IL47" s="97"/>
      <c r="IM47" s="97"/>
      <c r="IN47" s="97"/>
      <c r="IO47" s="97"/>
      <c r="IP47" s="97"/>
      <c r="IQ47" s="97"/>
      <c r="IR47" s="97"/>
      <c r="IS47" s="97"/>
      <c r="IT47" s="97"/>
      <c r="IU47" s="97"/>
      <c r="IV47" s="97"/>
      <c r="IW47" s="97"/>
      <c r="IX47" s="97"/>
      <c r="IY47" s="97"/>
      <c r="IZ47" s="97"/>
      <c r="JA47" s="97"/>
      <c r="JB47" s="97"/>
      <c r="JC47" s="97"/>
      <c r="JD47" s="97"/>
      <c r="JE47" s="97"/>
      <c r="JF47" s="97"/>
      <c r="JG47" s="97"/>
      <c r="JH47" s="97"/>
      <c r="JI47" s="97"/>
      <c r="JJ47" s="97"/>
      <c r="JK47" s="97"/>
      <c r="JL47" s="97"/>
      <c r="JM47" s="97"/>
      <c r="JN47" s="97"/>
      <c r="JO47" s="97"/>
      <c r="JP47" s="97"/>
      <c r="JQ47" s="97"/>
      <c r="JR47" s="97"/>
      <c r="JS47" s="97"/>
      <c r="JT47" s="97"/>
      <c r="JU47" s="97"/>
      <c r="JV47" s="97"/>
      <c r="JW47" s="97"/>
      <c r="JX47" s="97"/>
      <c r="JY47" s="97"/>
      <c r="JZ47" s="97"/>
      <c r="KA47" s="97"/>
      <c r="KB47" s="97"/>
      <c r="KC47" s="97"/>
      <c r="KD47" s="97"/>
      <c r="KE47" s="97"/>
      <c r="KF47" s="97"/>
      <c r="KG47" s="97"/>
      <c r="KH47" s="97"/>
      <c r="KI47" s="97"/>
      <c r="KJ47" s="97"/>
      <c r="KK47" s="97"/>
      <c r="KL47" s="97"/>
      <c r="KM47" s="97"/>
      <c r="KN47" s="97"/>
      <c r="KO47" s="97"/>
      <c r="KP47" s="97"/>
      <c r="KQ47" s="97"/>
      <c r="KR47" s="97"/>
      <c r="KS47" s="97"/>
      <c r="KT47" s="97"/>
      <c r="KU47" s="97"/>
      <c r="KV47" s="97"/>
      <c r="KW47" s="97"/>
      <c r="KX47" s="97"/>
      <c r="KY47" s="97"/>
      <c r="KZ47" s="97"/>
      <c r="LA47" s="97"/>
      <c r="LB47" s="97"/>
      <c r="LC47" s="97"/>
      <c r="LD47" s="97"/>
      <c r="LE47" s="97"/>
      <c r="LF47" s="97"/>
      <c r="LG47" s="97"/>
      <c r="LH47" s="97"/>
      <c r="LI47" s="97"/>
      <c r="LJ47" s="97"/>
      <c r="LK47" s="97"/>
      <c r="LL47" s="97"/>
      <c r="LM47" s="97"/>
      <c r="LN47" s="97"/>
      <c r="LO47" s="97"/>
      <c r="LP47" s="97"/>
      <c r="LQ47" s="97"/>
      <c r="LR47" s="97"/>
      <c r="LS47" s="97"/>
      <c r="LT47" s="97"/>
      <c r="LU47" s="97"/>
      <c r="LV47" s="97"/>
      <c r="LW47" s="97"/>
      <c r="LX47" s="97"/>
      <c r="LY47" s="97"/>
      <c r="LZ47" s="97"/>
      <c r="MA47" s="97"/>
      <c r="MB47" s="97"/>
      <c r="MC47" s="97"/>
      <c r="MD47" s="97"/>
      <c r="ME47" s="97"/>
      <c r="MF47" s="97"/>
      <c r="MG47" s="97"/>
      <c r="MH47" s="97"/>
      <c r="MI47" s="97"/>
      <c r="MJ47" s="97"/>
      <c r="MK47" s="97"/>
      <c r="ML47" s="97"/>
      <c r="MM47" s="97"/>
      <c r="MN47" s="97"/>
      <c r="MO47" s="97"/>
      <c r="MP47" s="97"/>
      <c r="MQ47" s="97"/>
      <c r="MR47" s="97"/>
      <c r="MS47" s="97"/>
      <c r="MT47" s="97"/>
      <c r="MU47" s="97"/>
      <c r="MV47" s="97"/>
      <c r="MW47" s="97"/>
      <c r="MX47" s="97"/>
      <c r="MY47" s="97"/>
      <c r="MZ47" s="97"/>
      <c r="NA47" s="97"/>
      <c r="NB47" s="97"/>
      <c r="NC47" s="97"/>
      <c r="ND47" s="97"/>
      <c r="NE47" s="97"/>
      <c r="NF47" s="97"/>
      <c r="NG47" s="97"/>
      <c r="NH47" s="97"/>
      <c r="NI47" s="97"/>
      <c r="NJ47" s="97"/>
      <c r="NK47" s="97"/>
      <c r="NL47" s="97"/>
      <c r="NM47" s="97"/>
      <c r="NN47" s="212"/>
      <c r="NO47" s="212"/>
      <c r="NP47" s="212"/>
      <c r="NQ47" s="212"/>
      <c r="NR47" s="212"/>
      <c r="NS47" s="212"/>
      <c r="NT47" s="212"/>
      <c r="NU47" s="212"/>
      <c r="NV47" s="212"/>
      <c r="NW47" s="212"/>
      <c r="NX47" s="212"/>
      <c r="NY47" s="212"/>
      <c r="NZ47" s="212"/>
      <c r="OA47" s="212"/>
      <c r="OB47" s="126"/>
    </row>
    <row r="48" spans="1:392" ht="39.950000000000003" customHeight="1" x14ac:dyDescent="0.3">
      <c r="A48" s="111"/>
      <c r="B48" s="115"/>
      <c r="C48" s="116"/>
      <c r="D48" s="112"/>
      <c r="E48" s="113"/>
      <c r="F48" s="69" t="str">
        <f t="shared" si="355"/>
        <v/>
      </c>
      <c r="G48" s="75" t="str">
        <f t="shared" ca="1" si="349"/>
        <v/>
      </c>
      <c r="H48" s="66"/>
      <c r="I48" s="68" t="str">
        <f t="shared" ca="1" si="350"/>
        <v/>
      </c>
      <c r="J48" s="76"/>
      <c r="K48" s="67"/>
      <c r="L48" s="94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6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7"/>
      <c r="BS48" s="97"/>
      <c r="BT48" s="97"/>
      <c r="BU48" s="97"/>
      <c r="BV48" s="97"/>
      <c r="BW48" s="97"/>
      <c r="BX48" s="97"/>
      <c r="BY48" s="97"/>
      <c r="BZ48" s="97"/>
      <c r="CA48" s="97"/>
      <c r="CB48" s="97"/>
      <c r="CC48" s="97"/>
      <c r="CD48" s="97"/>
      <c r="CE48" s="97"/>
      <c r="CF48" s="97"/>
      <c r="CG48" s="97"/>
      <c r="CH48" s="97"/>
      <c r="CI48" s="97"/>
      <c r="CJ48" s="97"/>
      <c r="CK48" s="97"/>
      <c r="CL48" s="97"/>
      <c r="CM48" s="97"/>
      <c r="CN48" s="97"/>
      <c r="CO48" s="97"/>
      <c r="CP48" s="97"/>
      <c r="CQ48" s="97"/>
      <c r="CR48" s="97"/>
      <c r="CS48" s="97"/>
      <c r="CT48" s="97"/>
      <c r="CU48" s="97"/>
      <c r="CV48" s="97"/>
      <c r="CW48" s="97"/>
      <c r="CX48" s="97"/>
      <c r="CY48" s="97"/>
      <c r="CZ48" s="97"/>
      <c r="DA48" s="97"/>
      <c r="DB48" s="97"/>
      <c r="DC48" s="97"/>
      <c r="DD48" s="97"/>
      <c r="DE48" s="97"/>
      <c r="DF48" s="97"/>
      <c r="DG48" s="97"/>
      <c r="DH48" s="97"/>
      <c r="DI48" s="97"/>
      <c r="DJ48" s="97"/>
      <c r="DK48" s="97"/>
      <c r="DL48" s="97"/>
      <c r="DM48" s="97"/>
      <c r="DN48" s="97"/>
      <c r="DO48" s="97"/>
      <c r="DP48" s="97"/>
      <c r="DQ48" s="97"/>
      <c r="DR48" s="97"/>
      <c r="DS48" s="97"/>
      <c r="DT48" s="97"/>
      <c r="DU48" s="97"/>
      <c r="DV48" s="97"/>
      <c r="DW48" s="97"/>
      <c r="DX48" s="97"/>
      <c r="DY48" s="97"/>
      <c r="DZ48" s="97"/>
      <c r="EA48" s="97"/>
      <c r="EB48" s="97"/>
      <c r="EC48" s="97"/>
      <c r="ED48" s="97"/>
      <c r="EE48" s="97"/>
      <c r="EF48" s="97"/>
      <c r="EG48" s="97"/>
      <c r="EH48" s="97"/>
      <c r="EI48" s="97"/>
      <c r="EJ48" s="97"/>
      <c r="EK48" s="97"/>
      <c r="EL48" s="97"/>
      <c r="EM48" s="97"/>
      <c r="EN48" s="97"/>
      <c r="EO48" s="97"/>
      <c r="EP48" s="97"/>
      <c r="EQ48" s="97"/>
      <c r="ER48" s="97"/>
      <c r="ES48" s="97"/>
      <c r="ET48" s="97"/>
      <c r="EU48" s="97"/>
      <c r="EV48" s="97"/>
      <c r="EW48" s="97"/>
      <c r="EX48" s="97"/>
      <c r="EY48" s="97"/>
      <c r="EZ48" s="97"/>
      <c r="FA48" s="97"/>
      <c r="FB48" s="97"/>
      <c r="FC48" s="97"/>
      <c r="FD48" s="97"/>
      <c r="FE48" s="97"/>
      <c r="FF48" s="97"/>
      <c r="FG48" s="97"/>
      <c r="FH48" s="97"/>
      <c r="FI48" s="97"/>
      <c r="FJ48" s="97"/>
      <c r="FK48" s="97"/>
      <c r="FL48" s="97"/>
      <c r="FM48" s="97"/>
      <c r="FN48" s="97"/>
      <c r="FO48" s="97"/>
      <c r="FP48" s="97"/>
      <c r="FQ48" s="97"/>
      <c r="FR48" s="97"/>
      <c r="FS48" s="97"/>
      <c r="FT48" s="97"/>
      <c r="FU48" s="97"/>
      <c r="FV48" s="97"/>
      <c r="FW48" s="97"/>
      <c r="FX48" s="97"/>
      <c r="FY48" s="97"/>
      <c r="FZ48" s="97"/>
      <c r="GA48" s="97"/>
      <c r="GB48" s="97"/>
      <c r="GC48" s="97"/>
      <c r="GD48" s="97"/>
      <c r="GE48" s="97"/>
      <c r="GF48" s="97"/>
      <c r="GG48" s="97"/>
      <c r="GH48" s="97"/>
      <c r="GI48" s="97"/>
      <c r="GJ48" s="97"/>
      <c r="GK48" s="97"/>
      <c r="GL48" s="97"/>
      <c r="GM48" s="97"/>
      <c r="GN48" s="97"/>
      <c r="GO48" s="97"/>
      <c r="GP48" s="97"/>
      <c r="GQ48" s="97"/>
      <c r="GR48" s="97"/>
      <c r="GS48" s="97"/>
      <c r="GT48" s="97"/>
      <c r="GU48" s="97"/>
      <c r="GV48" s="97"/>
      <c r="GW48" s="97"/>
      <c r="GX48" s="97"/>
      <c r="GY48" s="97"/>
      <c r="GZ48" s="97"/>
      <c r="HA48" s="97"/>
      <c r="HB48" s="97"/>
      <c r="HC48" s="97"/>
      <c r="HD48" s="97"/>
      <c r="HE48" s="97"/>
      <c r="HF48" s="97"/>
      <c r="HG48" s="97"/>
      <c r="HH48" s="97"/>
      <c r="HI48" s="97"/>
      <c r="HJ48" s="97"/>
      <c r="HK48" s="97"/>
      <c r="HL48" s="97"/>
      <c r="HM48" s="97"/>
      <c r="HN48" s="97"/>
      <c r="HO48" s="97"/>
      <c r="HP48" s="97"/>
      <c r="HQ48" s="97"/>
      <c r="HR48" s="97"/>
      <c r="HS48" s="97"/>
      <c r="HT48" s="97"/>
      <c r="HU48" s="97"/>
      <c r="HV48" s="97"/>
      <c r="HW48" s="97"/>
      <c r="HX48" s="97"/>
      <c r="HY48" s="97"/>
      <c r="HZ48" s="97"/>
      <c r="IA48" s="97"/>
      <c r="IB48" s="97"/>
      <c r="IC48" s="97"/>
      <c r="ID48" s="97"/>
      <c r="IE48" s="97"/>
      <c r="IF48" s="97"/>
      <c r="IG48" s="97"/>
      <c r="IH48" s="97"/>
      <c r="II48" s="97"/>
      <c r="IJ48" s="97"/>
      <c r="IK48" s="97"/>
      <c r="IL48" s="97"/>
      <c r="IM48" s="97"/>
      <c r="IN48" s="97"/>
      <c r="IO48" s="97"/>
      <c r="IP48" s="97"/>
      <c r="IQ48" s="97"/>
      <c r="IR48" s="97"/>
      <c r="IS48" s="97"/>
      <c r="IT48" s="97"/>
      <c r="IU48" s="97"/>
      <c r="IV48" s="97"/>
      <c r="IW48" s="97"/>
      <c r="IX48" s="97"/>
      <c r="IY48" s="97"/>
      <c r="IZ48" s="97"/>
      <c r="JA48" s="97"/>
      <c r="JB48" s="97"/>
      <c r="JC48" s="97"/>
      <c r="JD48" s="97"/>
      <c r="JE48" s="97"/>
      <c r="JF48" s="97"/>
      <c r="JG48" s="97"/>
      <c r="JH48" s="97"/>
      <c r="JI48" s="97"/>
      <c r="JJ48" s="97"/>
      <c r="JK48" s="97"/>
      <c r="JL48" s="97"/>
      <c r="JM48" s="97"/>
      <c r="JN48" s="97"/>
      <c r="JO48" s="97"/>
      <c r="JP48" s="97"/>
      <c r="JQ48" s="97"/>
      <c r="JR48" s="97"/>
      <c r="JS48" s="97"/>
      <c r="JT48" s="97"/>
      <c r="JU48" s="97"/>
      <c r="JV48" s="97"/>
      <c r="JW48" s="97"/>
      <c r="JX48" s="97"/>
      <c r="JY48" s="97"/>
      <c r="JZ48" s="97"/>
      <c r="KA48" s="97"/>
      <c r="KB48" s="97"/>
      <c r="KC48" s="97"/>
      <c r="KD48" s="97"/>
      <c r="KE48" s="97"/>
      <c r="KF48" s="97"/>
      <c r="KG48" s="97"/>
      <c r="KH48" s="97"/>
      <c r="KI48" s="97"/>
      <c r="KJ48" s="97"/>
      <c r="KK48" s="97"/>
      <c r="KL48" s="97"/>
      <c r="KM48" s="97"/>
      <c r="KN48" s="97"/>
      <c r="KO48" s="97"/>
      <c r="KP48" s="97"/>
      <c r="KQ48" s="97"/>
      <c r="KR48" s="97"/>
      <c r="KS48" s="97"/>
      <c r="KT48" s="97"/>
      <c r="KU48" s="97"/>
      <c r="KV48" s="97"/>
      <c r="KW48" s="97"/>
      <c r="KX48" s="97"/>
      <c r="KY48" s="97"/>
      <c r="KZ48" s="97"/>
      <c r="LA48" s="97"/>
      <c r="LB48" s="97"/>
      <c r="LC48" s="97"/>
      <c r="LD48" s="97"/>
      <c r="LE48" s="97"/>
      <c r="LF48" s="97"/>
      <c r="LG48" s="97"/>
      <c r="LH48" s="97"/>
      <c r="LI48" s="97"/>
      <c r="LJ48" s="97"/>
      <c r="LK48" s="97"/>
      <c r="LL48" s="97"/>
      <c r="LM48" s="97"/>
      <c r="LN48" s="97"/>
      <c r="LO48" s="97"/>
      <c r="LP48" s="97"/>
      <c r="LQ48" s="97"/>
      <c r="LR48" s="97"/>
      <c r="LS48" s="97"/>
      <c r="LT48" s="97"/>
      <c r="LU48" s="97"/>
      <c r="LV48" s="97"/>
      <c r="LW48" s="97"/>
      <c r="LX48" s="97"/>
      <c r="LY48" s="97"/>
      <c r="LZ48" s="97"/>
      <c r="MA48" s="97"/>
      <c r="MB48" s="97"/>
      <c r="MC48" s="97"/>
      <c r="MD48" s="97"/>
      <c r="ME48" s="97"/>
      <c r="MF48" s="97"/>
      <c r="MG48" s="97"/>
      <c r="MH48" s="97"/>
      <c r="MI48" s="97"/>
      <c r="MJ48" s="97"/>
      <c r="MK48" s="97"/>
      <c r="ML48" s="97"/>
      <c r="MM48" s="97"/>
      <c r="MN48" s="97"/>
      <c r="MO48" s="97"/>
      <c r="MP48" s="97"/>
      <c r="MQ48" s="97"/>
      <c r="MR48" s="97"/>
      <c r="MS48" s="97"/>
      <c r="MT48" s="97"/>
      <c r="MU48" s="97"/>
      <c r="MV48" s="97"/>
      <c r="MW48" s="97"/>
      <c r="MX48" s="97"/>
      <c r="MY48" s="97"/>
      <c r="MZ48" s="97"/>
      <c r="NA48" s="97"/>
      <c r="NB48" s="97"/>
      <c r="NC48" s="97"/>
      <c r="ND48" s="97"/>
      <c r="NE48" s="97"/>
      <c r="NF48" s="97"/>
      <c r="NG48" s="97"/>
      <c r="NH48" s="97"/>
      <c r="NI48" s="97"/>
      <c r="NJ48" s="97"/>
      <c r="NK48" s="97"/>
      <c r="NL48" s="97"/>
      <c r="NM48" s="97"/>
      <c r="NN48" s="212"/>
      <c r="NO48" s="212"/>
      <c r="NP48" s="212"/>
      <c r="NQ48" s="212"/>
      <c r="NR48" s="212"/>
      <c r="NS48" s="212"/>
      <c r="NT48" s="212"/>
      <c r="NU48" s="212"/>
      <c r="NV48" s="212"/>
      <c r="NW48" s="212"/>
      <c r="NX48" s="212"/>
      <c r="NY48" s="212"/>
      <c r="NZ48" s="212"/>
      <c r="OA48" s="212"/>
      <c r="OB48" s="126"/>
    </row>
    <row r="49" spans="1:392" ht="39.950000000000003" customHeight="1" thickBot="1" x14ac:dyDescent="0.35">
      <c r="A49" s="127"/>
      <c r="B49" s="128"/>
      <c r="C49" s="129"/>
      <c r="D49" s="130"/>
      <c r="E49" s="131"/>
      <c r="F49" s="132" t="str">
        <f t="shared" si="355"/>
        <v/>
      </c>
      <c r="G49" s="133" t="str">
        <f t="shared" ca="1" si="349"/>
        <v/>
      </c>
      <c r="H49" s="134"/>
      <c r="I49" s="135" t="str">
        <f t="shared" ca="1" si="350"/>
        <v/>
      </c>
      <c r="J49" s="136"/>
      <c r="K49" s="137"/>
      <c r="L49" s="138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40"/>
      <c r="AT49" s="141"/>
      <c r="AU49" s="141"/>
      <c r="AV49" s="141"/>
      <c r="AW49" s="141"/>
      <c r="AX49" s="141"/>
      <c r="AY49" s="141"/>
      <c r="AZ49" s="141"/>
      <c r="BA49" s="141"/>
      <c r="BB49" s="141"/>
      <c r="BC49" s="141"/>
      <c r="BD49" s="141"/>
      <c r="BE49" s="141"/>
      <c r="BF49" s="141"/>
      <c r="BG49" s="141"/>
      <c r="BH49" s="141"/>
      <c r="BI49" s="141"/>
      <c r="BJ49" s="141"/>
      <c r="BK49" s="141"/>
      <c r="BL49" s="141"/>
      <c r="BM49" s="141"/>
      <c r="BN49" s="141"/>
      <c r="BO49" s="141"/>
      <c r="BP49" s="141"/>
      <c r="BQ49" s="141"/>
      <c r="BR49" s="141"/>
      <c r="BS49" s="141"/>
      <c r="BT49" s="141"/>
      <c r="BU49" s="141"/>
      <c r="BV49" s="141"/>
      <c r="BW49" s="141"/>
      <c r="BX49" s="141"/>
      <c r="BY49" s="141"/>
      <c r="BZ49" s="141"/>
      <c r="CA49" s="141"/>
      <c r="CB49" s="141"/>
      <c r="CC49" s="141"/>
      <c r="CD49" s="141"/>
      <c r="CE49" s="141"/>
      <c r="CF49" s="141"/>
      <c r="CG49" s="141"/>
      <c r="CH49" s="141"/>
      <c r="CI49" s="141"/>
      <c r="CJ49" s="141"/>
      <c r="CK49" s="141"/>
      <c r="CL49" s="141"/>
      <c r="CM49" s="141"/>
      <c r="CN49" s="141"/>
      <c r="CO49" s="141"/>
      <c r="CP49" s="141"/>
      <c r="CQ49" s="141"/>
      <c r="CR49" s="141"/>
      <c r="CS49" s="141"/>
      <c r="CT49" s="141"/>
      <c r="CU49" s="141"/>
      <c r="CV49" s="141"/>
      <c r="CW49" s="141"/>
      <c r="CX49" s="141"/>
      <c r="CY49" s="141"/>
      <c r="CZ49" s="141"/>
      <c r="DA49" s="141"/>
      <c r="DB49" s="141"/>
      <c r="DC49" s="141"/>
      <c r="DD49" s="141"/>
      <c r="DE49" s="141"/>
      <c r="DF49" s="141"/>
      <c r="DG49" s="141"/>
      <c r="DH49" s="141"/>
      <c r="DI49" s="141"/>
      <c r="DJ49" s="141"/>
      <c r="DK49" s="141"/>
      <c r="DL49" s="141"/>
      <c r="DM49" s="141"/>
      <c r="DN49" s="141"/>
      <c r="DO49" s="141"/>
      <c r="DP49" s="141"/>
      <c r="DQ49" s="141"/>
      <c r="DR49" s="141"/>
      <c r="DS49" s="141"/>
      <c r="DT49" s="141"/>
      <c r="DU49" s="141"/>
      <c r="DV49" s="141"/>
      <c r="DW49" s="141"/>
      <c r="DX49" s="141"/>
      <c r="DY49" s="141"/>
      <c r="DZ49" s="141"/>
      <c r="EA49" s="141"/>
      <c r="EB49" s="141"/>
      <c r="EC49" s="141"/>
      <c r="ED49" s="141"/>
      <c r="EE49" s="141"/>
      <c r="EF49" s="141"/>
      <c r="EG49" s="141"/>
      <c r="EH49" s="141"/>
      <c r="EI49" s="141"/>
      <c r="EJ49" s="141"/>
      <c r="EK49" s="141"/>
      <c r="EL49" s="141"/>
      <c r="EM49" s="141"/>
      <c r="EN49" s="141"/>
      <c r="EO49" s="141"/>
      <c r="EP49" s="141"/>
      <c r="EQ49" s="141"/>
      <c r="ER49" s="141"/>
      <c r="ES49" s="141"/>
      <c r="ET49" s="141"/>
      <c r="EU49" s="141"/>
      <c r="EV49" s="141"/>
      <c r="EW49" s="141"/>
      <c r="EX49" s="141"/>
      <c r="EY49" s="141"/>
      <c r="EZ49" s="141"/>
      <c r="FA49" s="141"/>
      <c r="FB49" s="141"/>
      <c r="FC49" s="141"/>
      <c r="FD49" s="141"/>
      <c r="FE49" s="141"/>
      <c r="FF49" s="141"/>
      <c r="FG49" s="141"/>
      <c r="FH49" s="141"/>
      <c r="FI49" s="141"/>
      <c r="FJ49" s="141"/>
      <c r="FK49" s="141"/>
      <c r="FL49" s="141"/>
      <c r="FM49" s="141"/>
      <c r="FN49" s="141"/>
      <c r="FO49" s="141"/>
      <c r="FP49" s="141"/>
      <c r="FQ49" s="141"/>
      <c r="FR49" s="141"/>
      <c r="FS49" s="141"/>
      <c r="FT49" s="141"/>
      <c r="FU49" s="141"/>
      <c r="FV49" s="141"/>
      <c r="FW49" s="141"/>
      <c r="FX49" s="141"/>
      <c r="FY49" s="141"/>
      <c r="FZ49" s="141"/>
      <c r="GA49" s="141"/>
      <c r="GB49" s="141"/>
      <c r="GC49" s="141"/>
      <c r="GD49" s="141"/>
      <c r="GE49" s="141"/>
      <c r="GF49" s="141"/>
      <c r="GG49" s="141"/>
      <c r="GH49" s="141"/>
      <c r="GI49" s="141"/>
      <c r="GJ49" s="141"/>
      <c r="GK49" s="141"/>
      <c r="GL49" s="141"/>
      <c r="GM49" s="141"/>
      <c r="GN49" s="141"/>
      <c r="GO49" s="141"/>
      <c r="GP49" s="141"/>
      <c r="GQ49" s="141"/>
      <c r="GR49" s="141"/>
      <c r="GS49" s="141"/>
      <c r="GT49" s="141"/>
      <c r="GU49" s="141"/>
      <c r="GV49" s="141"/>
      <c r="GW49" s="141"/>
      <c r="GX49" s="141"/>
      <c r="GY49" s="141"/>
      <c r="GZ49" s="141"/>
      <c r="HA49" s="141"/>
      <c r="HB49" s="141"/>
      <c r="HC49" s="141"/>
      <c r="HD49" s="141"/>
      <c r="HE49" s="141"/>
      <c r="HF49" s="141"/>
      <c r="HG49" s="141"/>
      <c r="HH49" s="141"/>
      <c r="HI49" s="141"/>
      <c r="HJ49" s="141"/>
      <c r="HK49" s="141"/>
      <c r="HL49" s="141"/>
      <c r="HM49" s="141"/>
      <c r="HN49" s="141"/>
      <c r="HO49" s="141"/>
      <c r="HP49" s="141"/>
      <c r="HQ49" s="141"/>
      <c r="HR49" s="141"/>
      <c r="HS49" s="141"/>
      <c r="HT49" s="141"/>
      <c r="HU49" s="141"/>
      <c r="HV49" s="141"/>
      <c r="HW49" s="141"/>
      <c r="HX49" s="141"/>
      <c r="HY49" s="141"/>
      <c r="HZ49" s="141"/>
      <c r="IA49" s="141"/>
      <c r="IB49" s="141"/>
      <c r="IC49" s="141"/>
      <c r="ID49" s="141"/>
      <c r="IE49" s="141"/>
      <c r="IF49" s="141"/>
      <c r="IG49" s="141"/>
      <c r="IH49" s="141"/>
      <c r="II49" s="141"/>
      <c r="IJ49" s="141"/>
      <c r="IK49" s="141"/>
      <c r="IL49" s="141"/>
      <c r="IM49" s="141"/>
      <c r="IN49" s="141"/>
      <c r="IO49" s="141"/>
      <c r="IP49" s="141"/>
      <c r="IQ49" s="141"/>
      <c r="IR49" s="141"/>
      <c r="IS49" s="141"/>
      <c r="IT49" s="141"/>
      <c r="IU49" s="141"/>
      <c r="IV49" s="141"/>
      <c r="IW49" s="141"/>
      <c r="IX49" s="141"/>
      <c r="IY49" s="141"/>
      <c r="IZ49" s="141"/>
      <c r="JA49" s="141"/>
      <c r="JB49" s="141"/>
      <c r="JC49" s="141"/>
      <c r="JD49" s="141"/>
      <c r="JE49" s="141"/>
      <c r="JF49" s="141"/>
      <c r="JG49" s="141"/>
      <c r="JH49" s="141"/>
      <c r="JI49" s="141"/>
      <c r="JJ49" s="141"/>
      <c r="JK49" s="141"/>
      <c r="JL49" s="141"/>
      <c r="JM49" s="141"/>
      <c r="JN49" s="141"/>
      <c r="JO49" s="141"/>
      <c r="JP49" s="141"/>
      <c r="JQ49" s="141"/>
      <c r="JR49" s="141"/>
      <c r="JS49" s="141"/>
      <c r="JT49" s="141"/>
      <c r="JU49" s="141"/>
      <c r="JV49" s="141"/>
      <c r="JW49" s="141"/>
      <c r="JX49" s="141"/>
      <c r="JY49" s="141"/>
      <c r="JZ49" s="141"/>
      <c r="KA49" s="141"/>
      <c r="KB49" s="141"/>
      <c r="KC49" s="141"/>
      <c r="KD49" s="141"/>
      <c r="KE49" s="141"/>
      <c r="KF49" s="141"/>
      <c r="KG49" s="141"/>
      <c r="KH49" s="141"/>
      <c r="KI49" s="141"/>
      <c r="KJ49" s="141"/>
      <c r="KK49" s="141"/>
      <c r="KL49" s="141"/>
      <c r="KM49" s="141"/>
      <c r="KN49" s="141"/>
      <c r="KO49" s="141"/>
      <c r="KP49" s="141"/>
      <c r="KQ49" s="141"/>
      <c r="KR49" s="141"/>
      <c r="KS49" s="141"/>
      <c r="KT49" s="141"/>
      <c r="KU49" s="141"/>
      <c r="KV49" s="141"/>
      <c r="KW49" s="141"/>
      <c r="KX49" s="141"/>
      <c r="KY49" s="141"/>
      <c r="KZ49" s="141"/>
      <c r="LA49" s="141"/>
      <c r="LB49" s="141"/>
      <c r="LC49" s="141"/>
      <c r="LD49" s="141"/>
      <c r="LE49" s="141"/>
      <c r="LF49" s="141"/>
      <c r="LG49" s="141"/>
      <c r="LH49" s="141"/>
      <c r="LI49" s="141"/>
      <c r="LJ49" s="141"/>
      <c r="LK49" s="141"/>
      <c r="LL49" s="141"/>
      <c r="LM49" s="141"/>
      <c r="LN49" s="141"/>
      <c r="LO49" s="141"/>
      <c r="LP49" s="141"/>
      <c r="LQ49" s="141"/>
      <c r="LR49" s="141"/>
      <c r="LS49" s="141"/>
      <c r="LT49" s="141"/>
      <c r="LU49" s="141"/>
      <c r="LV49" s="141"/>
      <c r="LW49" s="141"/>
      <c r="LX49" s="141"/>
      <c r="LY49" s="141"/>
      <c r="LZ49" s="141"/>
      <c r="MA49" s="141"/>
      <c r="MB49" s="141"/>
      <c r="MC49" s="141"/>
      <c r="MD49" s="141"/>
      <c r="ME49" s="141"/>
      <c r="MF49" s="141"/>
      <c r="MG49" s="141"/>
      <c r="MH49" s="141"/>
      <c r="MI49" s="141"/>
      <c r="MJ49" s="141"/>
      <c r="MK49" s="141"/>
      <c r="ML49" s="141"/>
      <c r="MM49" s="141"/>
      <c r="MN49" s="141"/>
      <c r="MO49" s="141"/>
      <c r="MP49" s="141"/>
      <c r="MQ49" s="141"/>
      <c r="MR49" s="141"/>
      <c r="MS49" s="141"/>
      <c r="MT49" s="141"/>
      <c r="MU49" s="141"/>
      <c r="MV49" s="141"/>
      <c r="MW49" s="141"/>
      <c r="MX49" s="141"/>
      <c r="MY49" s="141"/>
      <c r="MZ49" s="141"/>
      <c r="NA49" s="141"/>
      <c r="NB49" s="141"/>
      <c r="NC49" s="141"/>
      <c r="ND49" s="141"/>
      <c r="NE49" s="141"/>
      <c r="NF49" s="141"/>
      <c r="NG49" s="141"/>
      <c r="NH49" s="141"/>
      <c r="NI49" s="141"/>
      <c r="NJ49" s="141"/>
      <c r="NK49" s="141"/>
      <c r="NL49" s="141"/>
      <c r="NM49" s="141"/>
      <c r="NN49" s="218"/>
      <c r="NO49" s="218"/>
      <c r="NP49" s="218"/>
      <c r="NQ49" s="218"/>
      <c r="NR49" s="218"/>
      <c r="NS49" s="218"/>
      <c r="NT49" s="218"/>
      <c r="NU49" s="218"/>
      <c r="NV49" s="218"/>
      <c r="NW49" s="218"/>
      <c r="NX49" s="218"/>
      <c r="NY49" s="218"/>
      <c r="NZ49" s="218"/>
      <c r="OA49" s="218"/>
      <c r="OB49" s="142"/>
    </row>
  </sheetData>
  <mergeCells count="103">
    <mergeCell ref="NN35:OA35"/>
    <mergeCell ref="NN37:OA37"/>
    <mergeCell ref="NN38:OA38"/>
    <mergeCell ref="NN39:OA39"/>
    <mergeCell ref="NN40:OA40"/>
    <mergeCell ref="NN34:OA34"/>
    <mergeCell ref="NN27:OA27"/>
    <mergeCell ref="NN28:OA28"/>
    <mergeCell ref="NN29:OA29"/>
    <mergeCell ref="NN31:OA31"/>
    <mergeCell ref="NN33:OA33"/>
    <mergeCell ref="NN45:OA45"/>
    <mergeCell ref="NN46:OA46"/>
    <mergeCell ref="NN47:OA47"/>
    <mergeCell ref="NN48:OA48"/>
    <mergeCell ref="NN49:OA49"/>
    <mergeCell ref="NN41:OA41"/>
    <mergeCell ref="NN42:OA42"/>
    <mergeCell ref="NN43:OA43"/>
    <mergeCell ref="NN44:OA44"/>
    <mergeCell ref="NN23:OA23"/>
    <mergeCell ref="NN24:OA24"/>
    <mergeCell ref="NN25:OA25"/>
    <mergeCell ref="NN26:OA26"/>
    <mergeCell ref="NN18:OA18"/>
    <mergeCell ref="NN19:OA19"/>
    <mergeCell ref="NN20:OA20"/>
    <mergeCell ref="NN21:OA21"/>
    <mergeCell ref="NO13:OB13"/>
    <mergeCell ref="NO14:OB14"/>
    <mergeCell ref="NN15:OA15"/>
    <mergeCell ref="NN16:OA16"/>
    <mergeCell ref="NN17:OA17"/>
    <mergeCell ref="NN22:OA22"/>
    <mergeCell ref="NP1:NR1"/>
    <mergeCell ref="NO8:OB8"/>
    <mergeCell ref="NO9:OB9"/>
    <mergeCell ref="NO10:OB10"/>
    <mergeCell ref="NO11:OB11"/>
    <mergeCell ref="NO12:OB12"/>
    <mergeCell ref="H4:I4"/>
    <mergeCell ref="L5:R5"/>
    <mergeCell ref="M3:AT3"/>
    <mergeCell ref="S5:Y5"/>
    <mergeCell ref="Z5:AF5"/>
    <mergeCell ref="AG5:AM5"/>
    <mergeCell ref="AN5:AT5"/>
    <mergeCell ref="FQ5:FW5"/>
    <mergeCell ref="LA5:LG5"/>
    <mergeCell ref="LH5:LN5"/>
    <mergeCell ref="IW5:JC5"/>
    <mergeCell ref="JD5:JJ5"/>
    <mergeCell ref="JK5:JQ5"/>
    <mergeCell ref="JR5:JX5"/>
    <mergeCell ref="JY5:KE5"/>
    <mergeCell ref="FX5:GD5"/>
    <mergeCell ref="GE5:GK5"/>
    <mergeCell ref="GL5:GR5"/>
    <mergeCell ref="NO4:OB7"/>
    <mergeCell ref="AU5:BA5"/>
    <mergeCell ref="BB5:BH5"/>
    <mergeCell ref="BI5:BO5"/>
    <mergeCell ref="BW5:CC5"/>
    <mergeCell ref="CD5:CJ5"/>
    <mergeCell ref="CK5:CQ5"/>
    <mergeCell ref="CR5:CX5"/>
    <mergeCell ref="CY5:DE5"/>
    <mergeCell ref="DF5:DL5"/>
    <mergeCell ref="DM5:DS5"/>
    <mergeCell ref="DT5:DZ5"/>
    <mergeCell ref="EA5:EG5"/>
    <mergeCell ref="EH5:EN5"/>
    <mergeCell ref="EO5:EU5"/>
    <mergeCell ref="EV5:FB5"/>
    <mergeCell ref="FC5:FI5"/>
    <mergeCell ref="FJ5:FP5"/>
    <mergeCell ref="IP5:IV5"/>
    <mergeCell ref="GS5:GY5"/>
    <mergeCell ref="HU5:IA5"/>
    <mergeCell ref="IB5:IH5"/>
    <mergeCell ref="J5:J6"/>
    <mergeCell ref="MX5:ND5"/>
    <mergeCell ref="A3:C3"/>
    <mergeCell ref="K1:L1"/>
    <mergeCell ref="C1:D1"/>
    <mergeCell ref="C2:D2"/>
    <mergeCell ref="M1:Z1"/>
    <mergeCell ref="A5:A6"/>
    <mergeCell ref="NE5:NM5"/>
    <mergeCell ref="L4:NK4"/>
    <mergeCell ref="LO5:LU5"/>
    <mergeCell ref="LV5:MB5"/>
    <mergeCell ref="MC5:MI5"/>
    <mergeCell ref="MJ5:MP5"/>
    <mergeCell ref="MQ5:MW5"/>
    <mergeCell ref="KF5:KL5"/>
    <mergeCell ref="KM5:KS5"/>
    <mergeCell ref="KT5:KZ5"/>
    <mergeCell ref="II5:IO5"/>
    <mergeCell ref="GZ5:HF5"/>
    <mergeCell ref="HG5:HM5"/>
    <mergeCell ref="HN5:HT5"/>
    <mergeCell ref="BP5:BT5"/>
  </mergeCells>
  <phoneticPr fontId="14" type="noConversion"/>
  <conditionalFormatting sqref="I8:I49">
    <cfRule type="containsText" dxfId="87" priority="7" operator="containsText" text="Óptimo Avance">
      <formula>NOT(ISERROR(SEARCH("Óptimo Avance",I8)))</formula>
    </cfRule>
    <cfRule type="containsText" dxfId="86" priority="8" operator="containsText" text="Retrasado">
      <formula>NOT(ISERROR(SEARCH("Retrasado",I8)))</formula>
    </cfRule>
    <cfRule type="containsText" dxfId="85" priority="19" operator="containsText" text="No iniciado">
      <formula>NOT(ISERROR(SEARCH("No iniciado",I8)))</formula>
    </cfRule>
    <cfRule type="containsText" dxfId="84" priority="20" operator="containsText" text="En proceso">
      <formula>NOT(ISERROR(SEARCH("En proceso",I8)))</formula>
    </cfRule>
    <cfRule type="containsText" dxfId="83" priority="21" operator="containsText" text="Finalizado">
      <formula>NOT(ISERROR(SEARCH("Finalizado",I8)))</formula>
    </cfRule>
  </conditionalFormatting>
  <conditionalFormatting sqref="G8:H49">
    <cfRule type="dataBar" priority="23">
      <dataBar>
        <cfvo type="num" val="0"/>
        <cfvo type="num" val="1"/>
        <color rgb="FF008AEF"/>
      </dataBar>
      <extLst>
        <ext xmlns:x14="http://schemas.microsoft.com/office/spreadsheetml/2009/9/main" uri="{B025F937-C7B1-47D3-B67F-A62EFF666E3E}">
          <x14:id>{F5290990-9773-40C9-B9D4-D27ED08543BE}</x14:id>
        </ext>
      </extLst>
    </cfRule>
  </conditionalFormatting>
  <conditionalFormatting sqref="H8:H10">
    <cfRule type="dataBar" priority="17">
      <dataBar>
        <cfvo type="num" val="0"/>
        <cfvo type="num" val="1"/>
        <color rgb="FFD6007B"/>
      </dataBar>
      <extLst>
        <ext xmlns:x14="http://schemas.microsoft.com/office/spreadsheetml/2009/9/main" uri="{B025F937-C7B1-47D3-B67F-A62EFF666E3E}">
          <x14:id>{11676E3D-A53E-4D29-B3BE-DEB2C91775C0}</x14:id>
        </ext>
      </extLst>
    </cfRule>
  </conditionalFormatting>
  <conditionalFormatting sqref="L9:U9 L8:NM8 W9:NM9 L10:NM99">
    <cfRule type="expression" dxfId="82" priority="12">
      <formula>L$6=TODAY()</formula>
    </cfRule>
  </conditionalFormatting>
  <conditionalFormatting sqref="H8:H49">
    <cfRule type="dataBar" priority="14">
      <dataBar>
        <cfvo type="num" val="0"/>
        <cfvo type="num" val="1"/>
        <color theme="9" tint="-0.249977111117893"/>
      </dataBar>
      <extLst>
        <ext xmlns:x14="http://schemas.microsoft.com/office/spreadsheetml/2009/9/main" uri="{B025F937-C7B1-47D3-B67F-A62EFF666E3E}">
          <x14:id>{2C6189C8-383F-4BE4-9C8E-1488545EAAA0}</x14:id>
        </ext>
      </extLst>
    </cfRule>
  </conditionalFormatting>
  <conditionalFormatting sqref="G8:G49">
    <cfRule type="dataBar" priority="13">
      <dataBar>
        <cfvo type="num" val="0"/>
        <cfvo type="num" val="1"/>
        <color theme="2" tint="-0.249977111117893"/>
      </dataBar>
      <extLst>
        <ext xmlns:x14="http://schemas.microsoft.com/office/spreadsheetml/2009/9/main" uri="{B025F937-C7B1-47D3-B67F-A62EFF666E3E}">
          <x14:id>{5D3D0108-70DF-4953-B855-93DC73637F16}</x14:id>
        </ext>
      </extLst>
    </cfRule>
  </conditionalFormatting>
  <conditionalFormatting sqref="L7:NM7">
    <cfRule type="containsText" dxfId="81" priority="4" operator="containsText" text="dom">
      <formula>NOT(ISERROR(SEARCH("dom",L7)))</formula>
    </cfRule>
    <cfRule type="containsText" dxfId="80" priority="5" operator="containsText" text="sáb">
      <formula>NOT(ISERROR(SEARCH("sáb",L7)))</formula>
    </cfRule>
  </conditionalFormatting>
  <conditionalFormatting sqref="L9:U10 L8:NM8 L11:NM99 W9:NM10">
    <cfRule type="expression" dxfId="79" priority="15">
      <formula>AND(L$6&gt;=$D8,L$6&lt;=((($E8-$D8+1)*$H8)+$D8-1))</formula>
    </cfRule>
    <cfRule type="expression" dxfId="78" priority="16">
      <formula>AND(L$6&gt;=$D8,L$6&lt;=$E8)</formula>
    </cfRule>
  </conditionalFormatting>
  <conditionalFormatting sqref="AN15:NJ99">
    <cfRule type="expression" dxfId="77" priority="39">
      <formula>AO$6=TODAY()</formula>
    </cfRule>
  </conditionalFormatting>
  <conditionalFormatting sqref="AN15:NJ49">
    <cfRule type="expression" dxfId="76" priority="97">
      <formula>AND(AO$6&gt;=$B15,AO$6&lt;=((($D15-$B15+1)*$G15)+$B15-1))</formula>
    </cfRule>
    <cfRule type="expression" dxfId="75" priority="98">
      <formula>AND(AO$6&gt;=$B15,AO$6&lt;=$D15)</formula>
    </cfRule>
  </conditionalFormatting>
  <conditionalFormatting sqref="V10">
    <cfRule type="expression" dxfId="74" priority="103">
      <formula>AND(V$6&gt;=$D9,V$6&lt;=((($E9-$D9+1)*$H9)+$D9-1))</formula>
    </cfRule>
    <cfRule type="expression" dxfId="73" priority="104">
      <formula>AND(V$6&gt;=$D9,V$6&lt;=$E9)</formula>
    </cfRule>
  </conditionalFormatting>
  <conditionalFormatting sqref="NM50:NM99">
    <cfRule type="expression" dxfId="72" priority="108">
      <formula>NO$6=TODAY()</formula>
    </cfRule>
  </conditionalFormatting>
  <conditionalFormatting sqref="NK50:NL99 NK15:NM49">
    <cfRule type="expression" dxfId="71" priority="113">
      <formula>NN$6=TODAY()</formula>
    </cfRule>
  </conditionalFormatting>
  <conditionalFormatting sqref="NK15:NM49">
    <cfRule type="expression" dxfId="70" priority="115">
      <formula>AND(NN$6&gt;=$B15,NN$6&lt;=((($D15-$B15+1)*$G15)+$B15-1))</formula>
    </cfRule>
    <cfRule type="expression" dxfId="69" priority="116">
      <formula>AND(NN$6&gt;=$B15,NN$6&lt;=$D15)</formula>
    </cfRule>
  </conditionalFormatting>
  <dataValidations count="2">
    <dataValidation type="list" allowBlank="1" showInputMessage="1" showErrorMessage="1" sqref="K8:K49" xr:uid="{265843AC-F17E-4E45-B868-DD1AF8D25935}">
      <mc:AlternateContent xmlns:x12ac="http://schemas.microsoft.com/office/spreadsheetml/2011/1/ac" xmlns:mc="http://schemas.openxmlformats.org/markup-compatibility/2006">
        <mc:Choice Requires="x12ac">
          <x12ac:list>FINANCIEROS, TECNOLOGICOS,HUMANOS,"FINANCIEROS,TECNOLOGICOS,HUMANOS","FINANCIEROS, TECNOLOGICOS","FINANCIEROS, HUMANOS","TECNOLOGICOS, HUMANOS",</x12ac:list>
        </mc:Choice>
        <mc:Fallback>
          <formula1>"FINANCIEROS, TECNOLOGICOS,HUMANOS,FINANCIEROS,TECNOLOGICOS,HUMANOS,FINANCIEROS, TECNOLOGICOS,FINANCIEROS, HUMANOS,TECNOLOGICOS, HUMANOS,"</formula1>
        </mc:Fallback>
      </mc:AlternateContent>
    </dataValidation>
    <dataValidation type="list" allowBlank="1" showInputMessage="1" showErrorMessage="1" sqref="D3" xr:uid="{67FB1429-E009-4A5E-8B07-708A2E98A78A}">
      <formula1>"2023, 2024, 2025, 2026, 2027,2028,"</formula1>
    </dataValidation>
  </dataValidations>
  <pageMargins left="0.23622047244094491" right="3.937007874015748E-2" top="0.15748031496062992" bottom="0.15748031496062992" header="0" footer="0"/>
  <pageSetup paperSize="9" scale="43" orientation="landscape" horizontalDpi="4294967293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5290990-9773-40C9-B9D4-D27ED08543BE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G8:H49</xm:sqref>
        </x14:conditionalFormatting>
        <x14:conditionalFormatting xmlns:xm="http://schemas.microsoft.com/office/excel/2006/main">
          <x14:cfRule type="dataBar" id="{11676E3D-A53E-4D29-B3BE-DEB2C91775C0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D6007B"/>
              <x14:negativeFillColor rgb="FFFF0000"/>
              <x14:negativeBorderColor rgb="FFFF0000"/>
              <x14:axisColor rgb="FF000000"/>
            </x14:dataBar>
          </x14:cfRule>
          <xm:sqref>H8:H10</xm:sqref>
        </x14:conditionalFormatting>
        <x14:conditionalFormatting xmlns:xm="http://schemas.microsoft.com/office/excel/2006/main">
          <x14:cfRule type="dataBar" id="{2C6189C8-383F-4BE4-9C8E-1488545EAAA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H8:H49</xm:sqref>
        </x14:conditionalFormatting>
        <x14:conditionalFormatting xmlns:xm="http://schemas.microsoft.com/office/excel/2006/main">
          <x14:cfRule type="dataBar" id="{5D3D0108-70DF-4953-B855-93DC73637F1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G8:G49</xm:sqref>
        </x14:conditionalFormatting>
        <x14:conditionalFormatting xmlns:xm="http://schemas.microsoft.com/office/excel/2006/main">
          <x14:cfRule type="expression" priority="3" id="{D98004EE-742D-4EBE-983E-76A3C6F7F0CC}">
            <xm:f>IF(NETWORKDAYS($L6,$L6,'Festivos 2023'!$A$3:$A$20),"",$L6=NOT(NETWORKDAYS($L6,$L6,'Festivos 2023'!$A$3:$A$20)))</xm:f>
            <x14:dxf>
              <fill>
                <patternFill patternType="gray125">
                  <bgColor rgb="FFFF0000"/>
                </patternFill>
              </fill>
            </x14:dxf>
          </x14:cfRule>
          <xm:sqref>L9:U10 L8:NM8 L47:NM99 L11:NM44 W9:NM10</xm:sqref>
        </x14:conditionalFormatting>
        <x14:conditionalFormatting xmlns:xm="http://schemas.microsoft.com/office/excel/2006/main">
          <x14:cfRule type="expression" priority="2" id="{46E190C1-A9DC-4B1C-98AC-43B0DBE1EF6E}">
            <xm:f>IF(NETWORKDAYS($L6,$L6,'Festivos 2023'!$A$3:$A$20),"",$L6=NOT(NETWORKDAYS($L6,$L6,'Festivos 2023'!$A$3:$A$20)))</xm:f>
            <x14:dxf>
              <fill>
                <patternFill>
                  <bgColor rgb="FFFF0000"/>
                </patternFill>
              </fill>
            </x14:dxf>
          </x14:cfRule>
          <xm:sqref>L7:NM7</xm:sqref>
        </x14:conditionalFormatting>
        <x14:conditionalFormatting xmlns:xm="http://schemas.microsoft.com/office/excel/2006/main">
          <x14:cfRule type="expression" priority="1" id="{B5162221-0AE6-4D44-BB86-D5A8C31C1763}">
            <xm:f>IF(L$6=NOT(NETWORKDAYS(L$6,L$6,'Festivos 2023'!$A$3:$A$20)),"",NETWORKDAYS(L$6,L$6,'Festivos 2023'!$A$3:$A$20))</xm:f>
            <x14:dxf>
              <fill>
                <patternFill>
                  <bgColor theme="8" tint="0.39994506668294322"/>
                </patternFill>
              </fill>
            </x14:dxf>
          </x14:cfRule>
          <xm:sqref>L6:NM6</xm:sqref>
        </x14:conditionalFormatting>
        <x14:conditionalFormatting xmlns:xm="http://schemas.microsoft.com/office/excel/2006/main">
          <x14:cfRule type="expression" priority="48" id="{D98004EE-742D-4EBE-983E-76A3C6F7F0CC}">
            <xm:f>IF(NETWORKDAYS($J15,$J15,'Festivos 2023'!$A$3:$A$20),"",$J15=NOT(NETWORKDAYS($J15,$J15,'Festivos 2023'!$A$3:$A$20)))</xm:f>
            <x14:dxf>
              <fill>
                <patternFill patternType="gray125">
                  <bgColor rgb="FFFF0000"/>
                </patternFill>
              </fill>
            </x14:dxf>
          </x14:cfRule>
          <xm:sqref>AN17:NM44 AN47:NM49</xm:sqref>
        </x14:conditionalFormatting>
        <x14:conditionalFormatting xmlns:xm="http://schemas.microsoft.com/office/excel/2006/main">
          <x14:cfRule type="expression" priority="90" id="{D98004EE-742D-4EBE-983E-76A3C6F7F0CC}">
            <xm:f>IF(NETWORKDAYS($L44,$L44,'Festivos 2023'!$A$3:$A$20),"",$L44=NOT(NETWORKDAYS($L44,$L44,'Festivos 2023'!$A$3:$A$20)))</xm:f>
            <x14:dxf>
              <fill>
                <patternFill patternType="gray125">
                  <bgColor rgb="FFFF0000"/>
                </patternFill>
              </fill>
            </x14:dxf>
          </x14:cfRule>
          <xm:sqref>L45:NM45</xm:sqref>
        </x14:conditionalFormatting>
        <x14:conditionalFormatting xmlns:xm="http://schemas.microsoft.com/office/excel/2006/main">
          <x14:cfRule type="expression" priority="92" id="{D98004EE-742D-4EBE-983E-76A3C6F7F0CC}">
            <xm:f>IF(NETWORKDAYS(#REF!,#REF!,'Festivos 2023'!$A$3:$A$20),"",#REF!=NOT(NETWORKDAYS(#REF!,#REF!,'Festivos 2023'!$A$3:$A$20)))</xm:f>
            <x14:dxf>
              <fill>
                <patternFill patternType="gray125">
                  <bgColor rgb="FFFF0000"/>
                </patternFill>
              </fill>
            </x14:dxf>
          </x14:cfRule>
          <xm:sqref>L46:NM46</xm:sqref>
        </x14:conditionalFormatting>
        <x14:conditionalFormatting xmlns:xm="http://schemas.microsoft.com/office/excel/2006/main">
          <x14:cfRule type="expression" priority="94" id="{D98004EE-742D-4EBE-983E-76A3C6F7F0CC}">
            <xm:f>IF(NETWORKDAYS($J44,$J44,'Festivos 2023'!$A$3:$A$20),"",$J44=NOT(NETWORKDAYS($J44,$J44,'Festivos 2023'!$A$3:$A$20)))</xm:f>
            <x14:dxf>
              <fill>
                <patternFill patternType="gray125">
                  <bgColor rgb="FFFF0000"/>
                </patternFill>
              </fill>
            </x14:dxf>
          </x14:cfRule>
          <xm:sqref>AN45:NM45</xm:sqref>
        </x14:conditionalFormatting>
        <x14:conditionalFormatting xmlns:xm="http://schemas.microsoft.com/office/excel/2006/main">
          <x14:cfRule type="expression" priority="96" id="{D98004EE-742D-4EBE-983E-76A3C6F7F0CC}">
            <xm:f>IF(NETWORKDAYS(#REF!,#REF!,'Festivos 2023'!$A$3:$A$20),"",#REF!=NOT(NETWORKDAYS(#REF!,#REF!,'Festivos 2023'!$A$3:$A$20)))</xm:f>
            <x14:dxf>
              <fill>
                <patternFill patternType="gray125">
                  <bgColor rgb="FFFF0000"/>
                </patternFill>
              </fill>
            </x14:dxf>
          </x14:cfRule>
          <xm:sqref>AN46:NM46</xm:sqref>
        </x14:conditionalFormatting>
        <x14:conditionalFormatting xmlns:xm="http://schemas.microsoft.com/office/excel/2006/main">
          <x14:cfRule type="expression" priority="106" id="{D98004EE-742D-4EBE-983E-76A3C6F7F0CC}">
            <xm:f>IF(NETWORKDAYS($L7,$L7,'Festivos 2023'!$A$3:$A$20),"",$L7=NOT(NETWORKDAYS($L7,$L7,'Festivos 2023'!$A$3:$A$20)))</xm:f>
            <x14:dxf>
              <fill>
                <patternFill patternType="gray125">
                  <bgColor rgb="FFFF0000"/>
                </patternFill>
              </fill>
            </x14:dxf>
          </x14:cfRule>
          <xm:sqref>V10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17F71-C450-44D1-AEF6-65AAC40BE356}">
  <sheetPr codeName="Hoja13"/>
  <dimension ref="A1:C21"/>
  <sheetViews>
    <sheetView workbookViewId="0">
      <selection activeCell="D8" sqref="D8"/>
    </sheetView>
  </sheetViews>
  <sheetFormatPr baseColWidth="10" defaultColWidth="11.42578125" defaultRowHeight="15" x14ac:dyDescent="0.25"/>
  <cols>
    <col min="1" max="1" width="13.28515625" bestFit="1" customWidth="1"/>
    <col min="2" max="2" width="8.7109375" bestFit="1" customWidth="1"/>
    <col min="3" max="3" width="32.42578125" customWidth="1"/>
  </cols>
  <sheetData>
    <row r="1" spans="1:3" ht="6.75" customHeight="1" x14ac:dyDescent="0.25"/>
    <row r="2" spans="1:3" ht="32.25" customHeight="1" thickBot="1" x14ac:dyDescent="0.3">
      <c r="A2" s="219" t="s">
        <v>15</v>
      </c>
      <c r="B2" s="219"/>
      <c r="C2" s="219"/>
    </row>
    <row r="3" spans="1:3" s="73" customFormat="1" ht="15" customHeight="1" thickBot="1" x14ac:dyDescent="0.25">
      <c r="A3" s="71">
        <v>44927</v>
      </c>
      <c r="B3" s="72" t="s">
        <v>16</v>
      </c>
      <c r="C3" s="72" t="s">
        <v>17</v>
      </c>
    </row>
    <row r="4" spans="1:3" s="73" customFormat="1" ht="15" customHeight="1" thickBot="1" x14ac:dyDescent="0.25">
      <c r="A4" s="71">
        <v>44935</v>
      </c>
      <c r="B4" s="72" t="s">
        <v>18</v>
      </c>
      <c r="C4" s="72" t="s">
        <v>19</v>
      </c>
    </row>
    <row r="5" spans="1:3" s="73" customFormat="1" ht="15" customHeight="1" thickBot="1" x14ac:dyDescent="0.25">
      <c r="A5" s="71">
        <v>45005</v>
      </c>
      <c r="B5" s="72" t="s">
        <v>18</v>
      </c>
      <c r="C5" s="74" t="s">
        <v>20</v>
      </c>
    </row>
    <row r="6" spans="1:3" s="73" customFormat="1" ht="15" customHeight="1" thickBot="1" x14ac:dyDescent="0.25">
      <c r="A6" s="71">
        <v>45022</v>
      </c>
      <c r="B6" s="72" t="s">
        <v>21</v>
      </c>
      <c r="C6" s="74" t="s">
        <v>22</v>
      </c>
    </row>
    <row r="7" spans="1:3" s="73" customFormat="1" ht="15" customHeight="1" thickBot="1" x14ac:dyDescent="0.25">
      <c r="A7" s="71">
        <v>45023</v>
      </c>
      <c r="B7" s="72" t="s">
        <v>23</v>
      </c>
      <c r="C7" s="74" t="s">
        <v>24</v>
      </c>
    </row>
    <row r="8" spans="1:3" s="73" customFormat="1" ht="15" customHeight="1" thickBot="1" x14ac:dyDescent="0.25">
      <c r="A8" s="71">
        <v>45047</v>
      </c>
      <c r="B8" s="72" t="s">
        <v>18</v>
      </c>
      <c r="C8" s="74" t="s">
        <v>25</v>
      </c>
    </row>
    <row r="9" spans="1:3" s="73" customFormat="1" ht="15" customHeight="1" thickBot="1" x14ac:dyDescent="0.25">
      <c r="A9" s="71">
        <v>45068</v>
      </c>
      <c r="B9" s="72" t="s">
        <v>18</v>
      </c>
      <c r="C9" s="72" t="s">
        <v>26</v>
      </c>
    </row>
    <row r="10" spans="1:3" s="73" customFormat="1" ht="15" customHeight="1" thickBot="1" x14ac:dyDescent="0.25">
      <c r="A10" s="71">
        <v>45089</v>
      </c>
      <c r="B10" s="72" t="s">
        <v>18</v>
      </c>
      <c r="C10" s="74" t="s">
        <v>27</v>
      </c>
    </row>
    <row r="11" spans="1:3" s="73" customFormat="1" ht="15" customHeight="1" thickBot="1" x14ac:dyDescent="0.25">
      <c r="A11" s="71">
        <v>45096</v>
      </c>
      <c r="B11" s="72" t="s">
        <v>18</v>
      </c>
      <c r="C11" s="74" t="s">
        <v>28</v>
      </c>
    </row>
    <row r="12" spans="1:3" s="73" customFormat="1" ht="15" customHeight="1" thickBot="1" x14ac:dyDescent="0.25">
      <c r="A12" s="71">
        <v>45110</v>
      </c>
      <c r="B12" s="72" t="s">
        <v>18</v>
      </c>
      <c r="C12" s="72" t="s">
        <v>29</v>
      </c>
    </row>
    <row r="13" spans="1:3" s="73" customFormat="1" ht="15" customHeight="1" thickBot="1" x14ac:dyDescent="0.25">
      <c r="A13" s="71">
        <v>45127</v>
      </c>
      <c r="B13" s="72" t="s">
        <v>21</v>
      </c>
      <c r="C13" s="74" t="s">
        <v>30</v>
      </c>
    </row>
    <row r="14" spans="1:3" s="73" customFormat="1" ht="15" customHeight="1" thickBot="1" x14ac:dyDescent="0.25">
      <c r="A14" s="71">
        <v>45145</v>
      </c>
      <c r="B14" s="72" t="s">
        <v>18</v>
      </c>
      <c r="C14" s="74" t="s">
        <v>31</v>
      </c>
    </row>
    <row r="15" spans="1:3" s="73" customFormat="1" ht="15" customHeight="1" thickBot="1" x14ac:dyDescent="0.25">
      <c r="A15" s="71">
        <v>45159</v>
      </c>
      <c r="B15" s="72" t="s">
        <v>18</v>
      </c>
      <c r="C15" s="74" t="s">
        <v>32</v>
      </c>
    </row>
    <row r="16" spans="1:3" s="73" customFormat="1" ht="15" customHeight="1" thickBot="1" x14ac:dyDescent="0.25">
      <c r="A16" s="71">
        <v>45215</v>
      </c>
      <c r="B16" s="72" t="s">
        <v>18</v>
      </c>
      <c r="C16" s="72" t="s">
        <v>33</v>
      </c>
    </row>
    <row r="17" spans="1:3" s="73" customFormat="1" ht="15" customHeight="1" thickBot="1" x14ac:dyDescent="0.25">
      <c r="A17" s="71">
        <v>45236</v>
      </c>
      <c r="B17" s="72" t="s">
        <v>18</v>
      </c>
      <c r="C17" s="72" t="s">
        <v>34</v>
      </c>
    </row>
    <row r="18" spans="1:3" s="73" customFormat="1" ht="15" customHeight="1" thickBot="1" x14ac:dyDescent="0.25">
      <c r="A18" s="71">
        <v>45243</v>
      </c>
      <c r="B18" s="72" t="s">
        <v>18</v>
      </c>
      <c r="C18" s="74" t="s">
        <v>35</v>
      </c>
    </row>
    <row r="19" spans="1:3" s="73" customFormat="1" ht="15" customHeight="1" thickBot="1" x14ac:dyDescent="0.25">
      <c r="A19" s="71">
        <v>45268</v>
      </c>
      <c r="B19" s="72" t="s">
        <v>23</v>
      </c>
      <c r="C19" s="72" t="s">
        <v>36</v>
      </c>
    </row>
    <row r="20" spans="1:3" s="73" customFormat="1" ht="15" customHeight="1" x14ac:dyDescent="0.2">
      <c r="A20" s="71">
        <v>45285</v>
      </c>
      <c r="B20" s="72" t="s">
        <v>18</v>
      </c>
      <c r="C20" s="74" t="s">
        <v>37</v>
      </c>
    </row>
    <row r="21" spans="1:3" s="73" customFormat="1" ht="15" customHeight="1" x14ac:dyDescent="0.2"/>
  </sheetData>
  <mergeCells count="1">
    <mergeCell ref="A2:C2"/>
  </mergeCells>
  <hyperlinks>
    <hyperlink ref="C5" r:id="rId1" display="https://publicholidays.co/es/st-josephs-day/" xr:uid="{1AD07D4E-6364-4A77-9B2C-36B55A9F7D50}"/>
    <hyperlink ref="C6" r:id="rId2" display="https://publicholidays.co/es/easter/" xr:uid="{A2058D36-3618-4468-90B6-A19301BD437A}"/>
    <hyperlink ref="C7" r:id="rId3" display="https://publicholidays.co/es/easter/" xr:uid="{EBFDE23C-D01E-47D5-99CE-9B6FAD084CDB}"/>
    <hyperlink ref="C8" r:id="rId4" display="https://publicholidays.co/es/labour-day/" xr:uid="{C1011575-C9FB-48BE-AA21-B781C04280ED}"/>
    <hyperlink ref="C10" r:id="rId5" display="https://publicholidays.co/es/corpus-christi/" xr:uid="{CBF47814-B73B-4FEF-BE62-DC8F41D733BB}"/>
    <hyperlink ref="C11" r:id="rId6" display="https://publicholidays.co/es/sacred-heart-day/" xr:uid="{34295AFD-6D40-4B94-B6B6-9F44374653E7}"/>
    <hyperlink ref="C13" r:id="rId7" display="https://publicholidays.co/es/independence-day/" xr:uid="{F1F05C40-A9FC-46DD-98CE-0030F7C07700}"/>
    <hyperlink ref="C14" r:id="rId8" display="https://publicholidays.co/es/battle-of-boyaca-day/" xr:uid="{8D96CE5C-CDF6-409A-9647-F3921C1EBF81}"/>
    <hyperlink ref="C15" r:id="rId9" display="https://publicholidays.co/es/assumption-day/" xr:uid="{FC9938AE-5855-4B1B-BF1A-81576441C081}"/>
    <hyperlink ref="C18" r:id="rId10" display="https://publicholidays.co/es/independence-of-cartagena/" xr:uid="{A8A37B22-0B5C-41BC-9137-5766C80761B9}"/>
    <hyperlink ref="C20" r:id="rId11" display="https://publicholidays.co/es/christmas/" xr:uid="{6E4B68F3-3886-4F38-A43A-6E0429E9B5A2}"/>
  </hyperlinks>
  <pageMargins left="0.7" right="0.7" top="0.75" bottom="0.75" header="0.3" footer="0.3"/>
  <pageSetup paperSize="9" orientation="portrait" horizontalDpi="0" verticalDpi="0" r:id="rId1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52C25-09CA-4199-9A4D-F3281F688B31}">
  <sheetPr codeName="Hoja7"/>
  <dimension ref="A1:AR83"/>
  <sheetViews>
    <sheetView showGridLines="0" zoomScale="80" zoomScaleNormal="80" workbookViewId="0">
      <selection activeCell="K3" sqref="K3:AR3"/>
    </sheetView>
  </sheetViews>
  <sheetFormatPr baseColWidth="10" defaultColWidth="11.42578125" defaultRowHeight="15" x14ac:dyDescent="0.25"/>
  <cols>
    <col min="1" max="1" width="5" style="1" customWidth="1"/>
    <col min="2" max="2" width="66" style="2" customWidth="1"/>
    <col min="3" max="4" width="24.7109375" style="3" customWidth="1"/>
    <col min="5" max="5" width="24.7109375" style="1" customWidth="1"/>
    <col min="6" max="6" width="24.7109375" style="47" customWidth="1"/>
    <col min="7" max="7" width="24.7109375" style="4" customWidth="1"/>
    <col min="8" max="8" width="24.7109375" style="1" customWidth="1"/>
    <col min="9" max="9" width="24.7109375" style="5" customWidth="1"/>
    <col min="10" max="39" width="4.140625" customWidth="1"/>
    <col min="40" max="42" width="3.7109375" customWidth="1"/>
    <col min="43" max="43" width="3.85546875" customWidth="1"/>
    <col min="44" max="44" width="3.7109375" customWidth="1"/>
    <col min="45" max="58" width="5.7109375" customWidth="1"/>
  </cols>
  <sheetData>
    <row r="1" spans="1:44" ht="78.75" customHeight="1" x14ac:dyDescent="0.25">
      <c r="D1" s="55">
        <f>COUNT($A8:$A68)</f>
        <v>0</v>
      </c>
      <c r="E1" s="56">
        <f ca="1">COUNTIF($H$8:$H$68,"Óptimo Avance")/100</f>
        <v>0</v>
      </c>
      <c r="F1" s="56">
        <f ca="1">COUNTIF($H$8:$H$68,"En proceso")/100</f>
        <v>0</v>
      </c>
      <c r="G1" s="56">
        <f ca="1">COUNTIF($H$8:$H$68,"Retrasado")/100</f>
        <v>0</v>
      </c>
      <c r="H1" s="56">
        <f ca="1">COUNTIF($H$8:$H$68,"No iniciado")/100</f>
        <v>0</v>
      </c>
      <c r="I1" s="56">
        <f ca="1">COUNTIF($H$8:$H$68,"Finalizado")/100</f>
        <v>0</v>
      </c>
      <c r="K1" s="7" t="s">
        <v>0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220" t="s">
        <v>1</v>
      </c>
      <c r="AE1" s="220"/>
      <c r="AF1" s="220"/>
      <c r="AG1" s="220"/>
      <c r="AH1" s="220"/>
      <c r="AI1" s="220"/>
      <c r="AJ1" s="221" t="str">
        <f>IF(D1=0,"",COUNTIF(H8:H68,"Finalizado")/D1)</f>
        <v/>
      </c>
      <c r="AK1" s="221"/>
      <c r="AL1" s="221"/>
      <c r="AM1" s="221"/>
      <c r="AN1" s="221"/>
      <c r="AO1" s="221"/>
      <c r="AP1" s="221"/>
      <c r="AQ1" s="221"/>
      <c r="AR1" s="221"/>
    </row>
    <row r="2" spans="1:44" ht="23.25" customHeight="1" x14ac:dyDescent="0.25">
      <c r="D2" s="53" t="s">
        <v>2</v>
      </c>
      <c r="E2" s="54" t="s">
        <v>3</v>
      </c>
      <c r="F2" s="52" t="s">
        <v>3</v>
      </c>
      <c r="G2" s="1" t="s">
        <v>3</v>
      </c>
      <c r="H2" s="1" t="s">
        <v>3</v>
      </c>
      <c r="I2" s="1" t="s">
        <v>3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222">
        <f>G4</f>
        <v>45108</v>
      </c>
      <c r="AE2" s="222"/>
      <c r="AF2" s="222"/>
      <c r="AG2" s="222"/>
      <c r="AH2" s="222"/>
      <c r="AI2" s="222"/>
      <c r="AJ2" s="221"/>
      <c r="AK2" s="221"/>
      <c r="AL2" s="221"/>
      <c r="AM2" s="221"/>
      <c r="AN2" s="221"/>
      <c r="AO2" s="221"/>
      <c r="AP2" s="221"/>
      <c r="AQ2" s="221"/>
      <c r="AR2" s="221"/>
    </row>
    <row r="3" spans="1:44" ht="28.5" customHeight="1" x14ac:dyDescent="0.45">
      <c r="G3" s="45"/>
      <c r="H3" s="21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</row>
    <row r="4" spans="1:44" ht="35.25" customHeight="1" thickBot="1" x14ac:dyDescent="0.3">
      <c r="C4" s="4"/>
      <c r="E4" s="51">
        <v>1</v>
      </c>
      <c r="F4" s="48" t="s">
        <v>4</v>
      </c>
      <c r="G4" s="224">
        <v>45108</v>
      </c>
      <c r="H4" s="224"/>
      <c r="J4" s="62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225">
        <f>J6</f>
        <v>45108</v>
      </c>
      <c r="X4" s="225"/>
      <c r="Y4" s="225"/>
      <c r="Z4" s="225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4"/>
      <c r="AM4" s="64"/>
      <c r="AN4" s="65"/>
      <c r="AO4" s="235">
        <f>AQ6</f>
        <v>45110</v>
      </c>
      <c r="AP4" s="225"/>
      <c r="AQ4" s="225"/>
      <c r="AR4" s="236"/>
    </row>
    <row r="5" spans="1:44" s="10" customFormat="1" ht="45.75" customHeight="1" x14ac:dyDescent="0.25">
      <c r="A5" s="237" t="s">
        <v>6</v>
      </c>
      <c r="B5" s="240" t="s">
        <v>7</v>
      </c>
      <c r="C5" s="8"/>
      <c r="D5" s="8"/>
      <c r="E5" s="9"/>
      <c r="F5" s="49"/>
      <c r="G5" s="13"/>
      <c r="H5" s="14"/>
      <c r="I5" s="243" t="s">
        <v>14</v>
      </c>
      <c r="J5" s="226">
        <f>J6</f>
        <v>45108</v>
      </c>
      <c r="K5" s="227"/>
      <c r="L5" s="227"/>
      <c r="M5" s="227"/>
      <c r="N5" s="227"/>
      <c r="O5" s="227"/>
      <c r="P5" s="227"/>
      <c r="Q5" s="226">
        <f t="shared" ref="Q5" si="0">Q6</f>
        <v>45115</v>
      </c>
      <c r="R5" s="227"/>
      <c r="S5" s="227"/>
      <c r="T5" s="227"/>
      <c r="U5" s="227"/>
      <c r="V5" s="227"/>
      <c r="W5" s="227"/>
      <c r="X5" s="226">
        <f t="shared" ref="X5" si="1">X6</f>
        <v>45122</v>
      </c>
      <c r="Y5" s="227"/>
      <c r="Z5" s="227"/>
      <c r="AA5" s="227"/>
      <c r="AB5" s="227"/>
      <c r="AC5" s="227"/>
      <c r="AD5" s="227"/>
      <c r="AE5" s="226">
        <f t="shared" ref="AE5" si="2">AE6</f>
        <v>45129</v>
      </c>
      <c r="AF5" s="227"/>
      <c r="AG5" s="227"/>
      <c r="AH5" s="227"/>
      <c r="AI5" s="227"/>
      <c r="AJ5" s="227"/>
      <c r="AK5" s="227"/>
      <c r="AL5" s="226">
        <f t="shared" ref="AL5" si="3">AL6</f>
        <v>45136</v>
      </c>
      <c r="AM5" s="227"/>
      <c r="AN5" s="227"/>
      <c r="AO5" s="227"/>
      <c r="AP5" s="227"/>
      <c r="AQ5" s="227"/>
      <c r="AR5" s="227"/>
    </row>
    <row r="6" spans="1:44" s="10" customFormat="1" ht="23.25" customHeight="1" x14ac:dyDescent="0.25">
      <c r="A6" s="238"/>
      <c r="B6" s="241"/>
      <c r="C6" s="11"/>
      <c r="D6" s="11"/>
      <c r="E6" s="12"/>
      <c r="F6" s="49"/>
      <c r="G6" s="13"/>
      <c r="H6" s="14"/>
      <c r="I6" s="244"/>
      <c r="J6" s="22">
        <f>G4</f>
        <v>45108</v>
      </c>
      <c r="K6" s="22">
        <f>J6+1</f>
        <v>45109</v>
      </c>
      <c r="L6" s="22">
        <f t="shared" ref="L6:AN6" si="4">K6+1</f>
        <v>45110</v>
      </c>
      <c r="M6" s="22">
        <f t="shared" si="4"/>
        <v>45111</v>
      </c>
      <c r="N6" s="22">
        <f t="shared" si="4"/>
        <v>45112</v>
      </c>
      <c r="O6" s="22">
        <f t="shared" si="4"/>
        <v>45113</v>
      </c>
      <c r="P6" s="38">
        <f t="shared" si="4"/>
        <v>45114</v>
      </c>
      <c r="Q6" s="39">
        <f t="shared" si="4"/>
        <v>45115</v>
      </c>
      <c r="R6" s="22">
        <f t="shared" si="4"/>
        <v>45116</v>
      </c>
      <c r="S6" s="22">
        <f t="shared" si="4"/>
        <v>45117</v>
      </c>
      <c r="T6" s="22">
        <f t="shared" si="4"/>
        <v>45118</v>
      </c>
      <c r="U6" s="22">
        <f t="shared" si="4"/>
        <v>45119</v>
      </c>
      <c r="V6" s="22">
        <f t="shared" si="4"/>
        <v>45120</v>
      </c>
      <c r="W6" s="37">
        <f t="shared" si="4"/>
        <v>45121</v>
      </c>
      <c r="X6" s="33">
        <f t="shared" si="4"/>
        <v>45122</v>
      </c>
      <c r="Y6" s="22">
        <f t="shared" si="4"/>
        <v>45123</v>
      </c>
      <c r="Z6" s="22">
        <f t="shared" si="4"/>
        <v>45124</v>
      </c>
      <c r="AA6" s="22">
        <f t="shared" si="4"/>
        <v>45125</v>
      </c>
      <c r="AB6" s="22">
        <f t="shared" si="4"/>
        <v>45126</v>
      </c>
      <c r="AC6" s="22">
        <f t="shared" si="4"/>
        <v>45127</v>
      </c>
      <c r="AD6" s="37">
        <f t="shared" si="4"/>
        <v>45128</v>
      </c>
      <c r="AE6" s="33">
        <f t="shared" si="4"/>
        <v>45129</v>
      </c>
      <c r="AF6" s="22">
        <f t="shared" si="4"/>
        <v>45130</v>
      </c>
      <c r="AG6" s="22">
        <f t="shared" si="4"/>
        <v>45131</v>
      </c>
      <c r="AH6" s="22">
        <f t="shared" si="4"/>
        <v>45132</v>
      </c>
      <c r="AI6" s="22">
        <f t="shared" si="4"/>
        <v>45133</v>
      </c>
      <c r="AJ6" s="22">
        <f t="shared" si="4"/>
        <v>45134</v>
      </c>
      <c r="AK6" s="37">
        <f t="shared" si="4"/>
        <v>45135</v>
      </c>
      <c r="AL6" s="37">
        <f t="shared" si="4"/>
        <v>45136</v>
      </c>
      <c r="AM6" s="37">
        <f t="shared" si="4"/>
        <v>45137</v>
      </c>
      <c r="AN6" s="37">
        <f t="shared" si="4"/>
        <v>45138</v>
      </c>
      <c r="AO6" s="33">
        <v>45108</v>
      </c>
      <c r="AP6" s="33">
        <v>45109</v>
      </c>
      <c r="AQ6" s="33">
        <v>45110</v>
      </c>
      <c r="AR6" s="33">
        <v>45111</v>
      </c>
    </row>
    <row r="7" spans="1:44" s="10" customFormat="1" ht="44.25" customHeight="1" thickBot="1" x14ac:dyDescent="0.3">
      <c r="A7" s="239"/>
      <c r="B7" s="242"/>
      <c r="C7" s="15" t="s">
        <v>8</v>
      </c>
      <c r="D7" s="15" t="s">
        <v>9</v>
      </c>
      <c r="E7" s="16" t="s">
        <v>10</v>
      </c>
      <c r="F7" s="50" t="s">
        <v>11</v>
      </c>
      <c r="G7" s="20" t="s">
        <v>12</v>
      </c>
      <c r="H7" s="17" t="s">
        <v>13</v>
      </c>
      <c r="I7" s="245"/>
      <c r="J7" s="57" t="str">
        <f>(TEXT(J6,"ddd"))</f>
        <v>sáb</v>
      </c>
      <c r="K7" s="57" t="str">
        <f t="shared" ref="K7:AM7" si="5">(TEXT(K6,"ddd"))</f>
        <v>dom</v>
      </c>
      <c r="L7" s="57" t="str">
        <f t="shared" si="5"/>
        <v>lun</v>
      </c>
      <c r="M7" s="57" t="str">
        <f t="shared" si="5"/>
        <v>mar</v>
      </c>
      <c r="N7" s="57" t="str">
        <f t="shared" si="5"/>
        <v>mié</v>
      </c>
      <c r="O7" s="57" t="str">
        <f t="shared" si="5"/>
        <v>jue</v>
      </c>
      <c r="P7" s="58" t="str">
        <f t="shared" si="5"/>
        <v>vie</v>
      </c>
      <c r="Q7" s="59" t="str">
        <f t="shared" si="5"/>
        <v>sáb</v>
      </c>
      <c r="R7" s="57" t="str">
        <f t="shared" si="5"/>
        <v>dom</v>
      </c>
      <c r="S7" s="57" t="str">
        <f t="shared" si="5"/>
        <v>lun</v>
      </c>
      <c r="T7" s="57" t="str">
        <f t="shared" si="5"/>
        <v>mar</v>
      </c>
      <c r="U7" s="57" t="str">
        <f t="shared" si="5"/>
        <v>mié</v>
      </c>
      <c r="V7" s="57" t="str">
        <f t="shared" si="5"/>
        <v>jue</v>
      </c>
      <c r="W7" s="60" t="str">
        <f t="shared" si="5"/>
        <v>vie</v>
      </c>
      <c r="X7" s="61" t="str">
        <f t="shared" si="5"/>
        <v>sáb</v>
      </c>
      <c r="Y7" s="57" t="str">
        <f t="shared" si="5"/>
        <v>dom</v>
      </c>
      <c r="Z7" s="57" t="str">
        <f t="shared" si="5"/>
        <v>lun</v>
      </c>
      <c r="AA7" s="57" t="str">
        <f t="shared" si="5"/>
        <v>mar</v>
      </c>
      <c r="AB7" s="57" t="str">
        <f t="shared" si="5"/>
        <v>mié</v>
      </c>
      <c r="AC7" s="57" t="str">
        <f t="shared" si="5"/>
        <v>jue</v>
      </c>
      <c r="AD7" s="60" t="str">
        <f t="shared" si="5"/>
        <v>vie</v>
      </c>
      <c r="AE7" s="61" t="str">
        <f t="shared" si="5"/>
        <v>sáb</v>
      </c>
      <c r="AF7" s="57" t="str">
        <f t="shared" si="5"/>
        <v>dom</v>
      </c>
      <c r="AG7" s="57" t="str">
        <f t="shared" si="5"/>
        <v>lun</v>
      </c>
      <c r="AH7" s="57" t="str">
        <f t="shared" si="5"/>
        <v>mar</v>
      </c>
      <c r="AI7" s="57" t="str">
        <f t="shared" si="5"/>
        <v>mié</v>
      </c>
      <c r="AJ7" s="57" t="str">
        <f t="shared" si="5"/>
        <v>jue</v>
      </c>
      <c r="AK7" s="60" t="str">
        <f t="shared" si="5"/>
        <v>vie</v>
      </c>
      <c r="AL7" s="61" t="str">
        <f t="shared" si="5"/>
        <v>sáb</v>
      </c>
      <c r="AM7" s="61" t="str">
        <f t="shared" si="5"/>
        <v>dom</v>
      </c>
      <c r="AN7" s="57" t="str">
        <f>TEXT(AN6,"ddd")</f>
        <v>lun</v>
      </c>
      <c r="AO7" s="57" t="str">
        <f t="shared" ref="AO7:AR7" si="6">TEXT(AO6,"ddd")</f>
        <v>sáb</v>
      </c>
      <c r="AP7" s="57" t="str">
        <f t="shared" si="6"/>
        <v>dom</v>
      </c>
      <c r="AQ7" s="57" t="str">
        <f t="shared" si="6"/>
        <v>lun</v>
      </c>
      <c r="AR7" s="57" t="str">
        <f t="shared" si="6"/>
        <v>mar</v>
      </c>
    </row>
    <row r="8" spans="1:44" s="18" customFormat="1" ht="30" customHeight="1" x14ac:dyDescent="0.3">
      <c r="A8" s="23"/>
      <c r="B8" s="24"/>
      <c r="C8" s="25"/>
      <c r="D8" s="25"/>
      <c r="E8" s="26" t="str">
        <f>IF(C8="","",D8-C8+1)</f>
        <v/>
      </c>
      <c r="F8" s="46" t="str">
        <f ca="1">IF($E8&gt;="","",MAX(0,(MIN(TODAY(),$D8)-$C8+$E$4)/($D8-$C8+$E$4)))</f>
        <v/>
      </c>
      <c r="G8" s="46"/>
      <c r="H8" s="26" t="str">
        <f ca="1">IF($C8&gt;TODAY(),"No iniciado",IF($G8=100%,"Finalizado",IF(AND($F8="",$G8=""),"",IF(($G8=$F8),"En proceso",IF($F8&lt;$G8,"Óptimo Avance","Retrasado")))))</f>
        <v/>
      </c>
      <c r="I8" s="34"/>
      <c r="J8" s="40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2"/>
    </row>
    <row r="9" spans="1:44" s="18" customFormat="1" ht="42" customHeight="1" x14ac:dyDescent="0.3">
      <c r="A9" s="27"/>
      <c r="B9" s="28"/>
      <c r="C9" s="29"/>
      <c r="D9" s="29"/>
      <c r="E9" s="27" t="str">
        <f t="shared" ref="E9:E68" si="7">IF(C9="","",D9-C9+1)</f>
        <v/>
      </c>
      <c r="F9" s="46" t="str">
        <f t="shared" ref="F9:F68" ca="1" si="8">IF($E9&gt;="","",MAX(0,(MIN(TODAY(),$D9)-$C9+$E$4)/($D9-$C9+$E$4)))</f>
        <v/>
      </c>
      <c r="G9" s="30"/>
      <c r="H9" s="26" t="str">
        <f t="shared" ref="H9:H68" ca="1" si="9">IF($C9&gt;TODAY(),"No iniciado",IF($G9=100%,"Finalizado",IF(AND($F9="",$G9=""),"",IF(($G9=$F9),"En proceso",IF($F9&lt;$G9,"Óptimo Avance","Retrasado")))))</f>
        <v/>
      </c>
      <c r="I9" s="35"/>
      <c r="J9" s="40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2"/>
    </row>
    <row r="10" spans="1:44" s="18" customFormat="1" ht="41.25" customHeight="1" x14ac:dyDescent="0.3">
      <c r="A10" s="27"/>
      <c r="B10" s="28"/>
      <c r="C10" s="29"/>
      <c r="D10" s="29"/>
      <c r="E10" s="27" t="str">
        <f t="shared" si="7"/>
        <v/>
      </c>
      <c r="F10" s="46" t="str">
        <f t="shared" ca="1" si="8"/>
        <v/>
      </c>
      <c r="G10" s="30"/>
      <c r="H10" s="26" t="str">
        <f t="shared" ca="1" si="9"/>
        <v/>
      </c>
      <c r="I10" s="35"/>
      <c r="J10" s="40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2"/>
    </row>
    <row r="11" spans="1:44" s="18" customFormat="1" ht="45" customHeight="1" x14ac:dyDescent="0.3">
      <c r="A11" s="27"/>
      <c r="B11" s="28"/>
      <c r="C11" s="29"/>
      <c r="D11" s="29"/>
      <c r="E11" s="27" t="str">
        <f t="shared" si="7"/>
        <v/>
      </c>
      <c r="F11" s="46" t="str">
        <f t="shared" ca="1" si="8"/>
        <v/>
      </c>
      <c r="G11" s="30"/>
      <c r="H11" s="26" t="str">
        <f t="shared" ca="1" si="9"/>
        <v/>
      </c>
      <c r="I11" s="35"/>
      <c r="J11" s="40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2"/>
    </row>
    <row r="12" spans="1:44" s="18" customFormat="1" ht="45.75" customHeight="1" x14ac:dyDescent="0.3">
      <c r="A12" s="27"/>
      <c r="B12" s="28"/>
      <c r="C12" s="29"/>
      <c r="D12" s="29"/>
      <c r="E12" s="27" t="str">
        <f t="shared" si="7"/>
        <v/>
      </c>
      <c r="F12" s="46" t="str">
        <f t="shared" ca="1" si="8"/>
        <v/>
      </c>
      <c r="G12" s="30"/>
      <c r="H12" s="26" t="str">
        <f t="shared" ca="1" si="9"/>
        <v/>
      </c>
      <c r="I12" s="35"/>
      <c r="J12" s="40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2"/>
    </row>
    <row r="13" spans="1:44" s="18" customFormat="1" ht="44.25" customHeight="1" x14ac:dyDescent="0.3">
      <c r="A13" s="27"/>
      <c r="B13" s="28"/>
      <c r="C13" s="29"/>
      <c r="D13" s="29"/>
      <c r="E13" s="27" t="str">
        <f t="shared" si="7"/>
        <v/>
      </c>
      <c r="F13" s="46" t="str">
        <f t="shared" ca="1" si="8"/>
        <v/>
      </c>
      <c r="G13" s="30"/>
      <c r="H13" s="26" t="str">
        <f t="shared" ca="1" si="9"/>
        <v/>
      </c>
      <c r="I13" s="35"/>
      <c r="J13" s="40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2"/>
    </row>
    <row r="14" spans="1:44" s="18" customFormat="1" ht="40.5" customHeight="1" x14ac:dyDescent="0.3">
      <c r="A14" s="27"/>
      <c r="B14" s="28"/>
      <c r="C14" s="29"/>
      <c r="D14" s="29"/>
      <c r="E14" s="27" t="str">
        <f t="shared" si="7"/>
        <v/>
      </c>
      <c r="F14" s="46" t="str">
        <f t="shared" ca="1" si="8"/>
        <v/>
      </c>
      <c r="G14" s="30"/>
      <c r="H14" s="26" t="str">
        <f t="shared" ca="1" si="9"/>
        <v/>
      </c>
      <c r="I14" s="35"/>
      <c r="J14" s="40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2"/>
    </row>
    <row r="15" spans="1:44" s="18" customFormat="1" ht="45.75" customHeight="1" x14ac:dyDescent="0.3">
      <c r="A15" s="27"/>
      <c r="B15" s="28"/>
      <c r="C15" s="29"/>
      <c r="D15" s="29"/>
      <c r="E15" s="27" t="str">
        <f t="shared" si="7"/>
        <v/>
      </c>
      <c r="F15" s="46" t="str">
        <f t="shared" ca="1" si="8"/>
        <v/>
      </c>
      <c r="G15" s="30"/>
      <c r="H15" s="26" t="str">
        <f t="shared" ca="1" si="9"/>
        <v/>
      </c>
      <c r="I15" s="35"/>
      <c r="J15" s="40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2"/>
    </row>
    <row r="16" spans="1:44" s="18" customFormat="1" ht="45" customHeight="1" x14ac:dyDescent="0.3">
      <c r="A16" s="27"/>
      <c r="B16" s="28"/>
      <c r="C16" s="29"/>
      <c r="D16" s="29"/>
      <c r="E16" s="27" t="str">
        <f t="shared" si="7"/>
        <v/>
      </c>
      <c r="F16" s="46" t="str">
        <f t="shared" ca="1" si="8"/>
        <v/>
      </c>
      <c r="G16" s="30"/>
      <c r="H16" s="26" t="str">
        <f t="shared" ca="1" si="9"/>
        <v/>
      </c>
      <c r="I16" s="35"/>
      <c r="J16" s="40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2"/>
    </row>
    <row r="17" spans="1:44" s="18" customFormat="1" ht="44.25" customHeight="1" x14ac:dyDescent="0.3">
      <c r="A17" s="27"/>
      <c r="B17" s="28"/>
      <c r="C17" s="29"/>
      <c r="D17" s="29"/>
      <c r="E17" s="27" t="str">
        <f t="shared" si="7"/>
        <v/>
      </c>
      <c r="F17" s="46" t="str">
        <f t="shared" ca="1" si="8"/>
        <v/>
      </c>
      <c r="G17" s="30"/>
      <c r="H17" s="26" t="str">
        <f t="shared" ca="1" si="9"/>
        <v/>
      </c>
      <c r="I17" s="35"/>
      <c r="J17" s="40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2"/>
    </row>
    <row r="18" spans="1:44" s="19" customFormat="1" ht="44.25" customHeight="1" x14ac:dyDescent="0.3">
      <c r="A18" s="27"/>
      <c r="B18" s="31"/>
      <c r="C18" s="32"/>
      <c r="D18" s="32"/>
      <c r="E18" s="27" t="str">
        <f t="shared" si="7"/>
        <v/>
      </c>
      <c r="F18" s="46" t="str">
        <f t="shared" ca="1" si="8"/>
        <v/>
      </c>
      <c r="G18" s="30"/>
      <c r="H18" s="26" t="str">
        <f t="shared" ca="1" si="9"/>
        <v/>
      </c>
      <c r="I18" s="36"/>
      <c r="J18" s="40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3"/>
      <c r="AO18" s="43"/>
      <c r="AP18" s="43"/>
      <c r="AQ18" s="43"/>
      <c r="AR18" s="44"/>
    </row>
    <row r="19" spans="1:44" s="18" customFormat="1" ht="43.5" customHeight="1" x14ac:dyDescent="0.3">
      <c r="A19" s="27"/>
      <c r="B19" s="28"/>
      <c r="C19" s="29"/>
      <c r="D19" s="29"/>
      <c r="E19" s="27" t="str">
        <f t="shared" si="7"/>
        <v/>
      </c>
      <c r="F19" s="46" t="str">
        <f t="shared" ca="1" si="8"/>
        <v/>
      </c>
      <c r="G19" s="30"/>
      <c r="H19" s="26" t="str">
        <f t="shared" ca="1" si="9"/>
        <v/>
      </c>
      <c r="I19" s="35"/>
      <c r="J19" s="40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2"/>
    </row>
    <row r="20" spans="1:44" s="18" customFormat="1" ht="47.25" customHeight="1" x14ac:dyDescent="0.3">
      <c r="A20" s="27"/>
      <c r="B20" s="28"/>
      <c r="C20" s="29"/>
      <c r="D20" s="29"/>
      <c r="E20" s="27" t="str">
        <f t="shared" si="7"/>
        <v/>
      </c>
      <c r="F20" s="46" t="str">
        <f t="shared" ca="1" si="8"/>
        <v/>
      </c>
      <c r="G20" s="30"/>
      <c r="H20" s="26" t="str">
        <f t="shared" ca="1" si="9"/>
        <v/>
      </c>
      <c r="I20" s="35"/>
      <c r="J20" s="40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2"/>
    </row>
    <row r="21" spans="1:44" s="18" customFormat="1" ht="36" customHeight="1" x14ac:dyDescent="0.3">
      <c r="A21" s="27"/>
      <c r="B21" s="28"/>
      <c r="C21" s="29"/>
      <c r="D21" s="29"/>
      <c r="E21" s="27" t="str">
        <f t="shared" si="7"/>
        <v/>
      </c>
      <c r="F21" s="46" t="str">
        <f t="shared" ca="1" si="8"/>
        <v/>
      </c>
      <c r="G21" s="30"/>
      <c r="H21" s="26" t="str">
        <f t="shared" ca="1" si="9"/>
        <v/>
      </c>
      <c r="I21" s="35"/>
      <c r="J21" s="40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2"/>
    </row>
    <row r="22" spans="1:44" s="18" customFormat="1" ht="38.25" customHeight="1" x14ac:dyDescent="0.3">
      <c r="A22" s="27"/>
      <c r="B22" s="28"/>
      <c r="C22" s="29"/>
      <c r="D22" s="29"/>
      <c r="E22" s="27" t="str">
        <f t="shared" si="7"/>
        <v/>
      </c>
      <c r="F22" s="46" t="str">
        <f t="shared" ca="1" si="8"/>
        <v/>
      </c>
      <c r="G22" s="30"/>
      <c r="H22" s="26" t="str">
        <f t="shared" ca="1" si="9"/>
        <v/>
      </c>
      <c r="I22" s="35"/>
      <c r="J22" s="40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2"/>
    </row>
    <row r="23" spans="1:44" s="18" customFormat="1" ht="30" customHeight="1" x14ac:dyDescent="0.3">
      <c r="A23" s="27"/>
      <c r="B23" s="28"/>
      <c r="C23" s="29"/>
      <c r="D23" s="29"/>
      <c r="E23" s="27" t="str">
        <f t="shared" si="7"/>
        <v/>
      </c>
      <c r="F23" s="46" t="str">
        <f t="shared" ca="1" si="8"/>
        <v/>
      </c>
      <c r="G23" s="30"/>
      <c r="H23" s="26" t="str">
        <f t="shared" ca="1" si="9"/>
        <v/>
      </c>
      <c r="I23" s="35"/>
      <c r="J23" s="40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2"/>
    </row>
    <row r="24" spans="1:44" s="18" customFormat="1" ht="30" customHeight="1" x14ac:dyDescent="0.3">
      <c r="A24" s="27"/>
      <c r="B24" s="28"/>
      <c r="C24" s="29"/>
      <c r="D24" s="29"/>
      <c r="E24" s="27" t="str">
        <f t="shared" si="7"/>
        <v/>
      </c>
      <c r="F24" s="46" t="str">
        <f t="shared" ca="1" si="8"/>
        <v/>
      </c>
      <c r="G24" s="30"/>
      <c r="H24" s="26" t="str">
        <f t="shared" ca="1" si="9"/>
        <v/>
      </c>
      <c r="I24" s="35"/>
      <c r="J24" s="40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2"/>
    </row>
    <row r="25" spans="1:44" s="18" customFormat="1" ht="30" customHeight="1" x14ac:dyDescent="0.3">
      <c r="A25" s="27"/>
      <c r="B25" s="28"/>
      <c r="C25" s="29"/>
      <c r="D25" s="29"/>
      <c r="E25" s="27" t="str">
        <f t="shared" si="7"/>
        <v/>
      </c>
      <c r="F25" s="46" t="str">
        <f t="shared" ca="1" si="8"/>
        <v/>
      </c>
      <c r="G25" s="30"/>
      <c r="H25" s="26" t="str">
        <f t="shared" ca="1" si="9"/>
        <v/>
      </c>
      <c r="I25" s="35"/>
      <c r="J25" s="40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2"/>
    </row>
    <row r="26" spans="1:44" s="18" customFormat="1" ht="30" customHeight="1" x14ac:dyDescent="0.3">
      <c r="A26" s="27"/>
      <c r="B26" s="28"/>
      <c r="C26" s="29"/>
      <c r="D26" s="29"/>
      <c r="E26" s="27" t="str">
        <f t="shared" si="7"/>
        <v/>
      </c>
      <c r="F26" s="46" t="str">
        <f t="shared" ca="1" si="8"/>
        <v/>
      </c>
      <c r="G26" s="30"/>
      <c r="H26" s="26" t="str">
        <f t="shared" ca="1" si="9"/>
        <v/>
      </c>
      <c r="I26" s="35"/>
      <c r="J26" s="40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2"/>
    </row>
    <row r="27" spans="1:44" s="18" customFormat="1" ht="30" customHeight="1" x14ac:dyDescent="0.3">
      <c r="A27" s="27"/>
      <c r="B27" s="28"/>
      <c r="C27" s="29"/>
      <c r="D27" s="29"/>
      <c r="E27" s="27" t="str">
        <f t="shared" si="7"/>
        <v/>
      </c>
      <c r="F27" s="46" t="str">
        <f t="shared" ca="1" si="8"/>
        <v/>
      </c>
      <c r="G27" s="30"/>
      <c r="H27" s="26" t="str">
        <f t="shared" ca="1" si="9"/>
        <v/>
      </c>
      <c r="I27" s="35"/>
      <c r="J27" s="40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2"/>
    </row>
    <row r="28" spans="1:44" s="18" customFormat="1" ht="30" customHeight="1" x14ac:dyDescent="0.3">
      <c r="A28" s="27"/>
      <c r="B28" s="28"/>
      <c r="C28" s="29"/>
      <c r="D28" s="29"/>
      <c r="E28" s="27" t="str">
        <f t="shared" si="7"/>
        <v/>
      </c>
      <c r="F28" s="46" t="str">
        <f t="shared" ca="1" si="8"/>
        <v/>
      </c>
      <c r="G28" s="30"/>
      <c r="H28" s="26" t="str">
        <f t="shared" ca="1" si="9"/>
        <v/>
      </c>
      <c r="I28" s="35"/>
      <c r="J28" s="40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2"/>
    </row>
    <row r="29" spans="1:44" s="18" customFormat="1" ht="30" customHeight="1" x14ac:dyDescent="0.3">
      <c r="A29" s="27"/>
      <c r="B29" s="28"/>
      <c r="C29" s="29"/>
      <c r="D29" s="29"/>
      <c r="E29" s="27" t="str">
        <f t="shared" si="7"/>
        <v/>
      </c>
      <c r="F29" s="46" t="str">
        <f t="shared" ca="1" si="8"/>
        <v/>
      </c>
      <c r="G29" s="30"/>
      <c r="H29" s="26" t="str">
        <f t="shared" ca="1" si="9"/>
        <v/>
      </c>
      <c r="I29" s="35"/>
      <c r="J29" s="40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2"/>
    </row>
    <row r="30" spans="1:44" s="18" customFormat="1" ht="30" customHeight="1" x14ac:dyDescent="0.3">
      <c r="A30" s="27"/>
      <c r="B30" s="28"/>
      <c r="C30" s="29"/>
      <c r="D30" s="29"/>
      <c r="E30" s="27" t="str">
        <f t="shared" si="7"/>
        <v/>
      </c>
      <c r="F30" s="46" t="str">
        <f t="shared" ca="1" si="8"/>
        <v/>
      </c>
      <c r="G30" s="30"/>
      <c r="H30" s="26" t="str">
        <f t="shared" ca="1" si="9"/>
        <v/>
      </c>
      <c r="I30" s="35"/>
      <c r="J30" s="40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2"/>
    </row>
    <row r="31" spans="1:44" s="18" customFormat="1" ht="30" customHeight="1" x14ac:dyDescent="0.3">
      <c r="A31" s="27"/>
      <c r="B31" s="28"/>
      <c r="C31" s="29"/>
      <c r="D31" s="29"/>
      <c r="E31" s="27" t="str">
        <f t="shared" si="7"/>
        <v/>
      </c>
      <c r="F31" s="46" t="str">
        <f t="shared" ca="1" si="8"/>
        <v/>
      </c>
      <c r="G31" s="30"/>
      <c r="H31" s="26" t="str">
        <f t="shared" ca="1" si="9"/>
        <v/>
      </c>
      <c r="I31" s="35"/>
      <c r="J31" s="40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2"/>
    </row>
    <row r="32" spans="1:44" s="18" customFormat="1" ht="30" customHeight="1" x14ac:dyDescent="0.3">
      <c r="A32" s="27"/>
      <c r="B32" s="28"/>
      <c r="C32" s="29"/>
      <c r="D32" s="29"/>
      <c r="E32" s="27" t="str">
        <f t="shared" si="7"/>
        <v/>
      </c>
      <c r="F32" s="46" t="str">
        <f t="shared" ca="1" si="8"/>
        <v/>
      </c>
      <c r="G32" s="30"/>
      <c r="H32" s="26" t="str">
        <f t="shared" ca="1" si="9"/>
        <v/>
      </c>
      <c r="I32" s="35"/>
      <c r="J32" s="40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2"/>
    </row>
    <row r="33" spans="1:44" s="18" customFormat="1" ht="30" customHeight="1" x14ac:dyDescent="0.3">
      <c r="A33" s="27"/>
      <c r="B33" s="28"/>
      <c r="C33" s="29"/>
      <c r="D33" s="29"/>
      <c r="E33" s="27" t="str">
        <f t="shared" si="7"/>
        <v/>
      </c>
      <c r="F33" s="46" t="str">
        <f t="shared" ca="1" si="8"/>
        <v/>
      </c>
      <c r="G33" s="30"/>
      <c r="H33" s="26" t="str">
        <f t="shared" ca="1" si="9"/>
        <v/>
      </c>
      <c r="I33" s="35"/>
      <c r="J33" s="40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2"/>
    </row>
    <row r="34" spans="1:44" s="19" customFormat="1" ht="30" customHeight="1" x14ac:dyDescent="0.3">
      <c r="A34" s="27"/>
      <c r="B34" s="31"/>
      <c r="C34" s="32"/>
      <c r="D34" s="32"/>
      <c r="E34" s="27" t="str">
        <f t="shared" si="7"/>
        <v/>
      </c>
      <c r="F34" s="46" t="str">
        <f t="shared" ca="1" si="8"/>
        <v/>
      </c>
      <c r="G34" s="30"/>
      <c r="H34" s="26" t="str">
        <f t="shared" ca="1" si="9"/>
        <v/>
      </c>
      <c r="I34" s="35"/>
      <c r="J34" s="40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3"/>
      <c r="AO34" s="43"/>
      <c r="AP34" s="43"/>
      <c r="AQ34" s="43"/>
      <c r="AR34" s="44"/>
    </row>
    <row r="35" spans="1:44" s="18" customFormat="1" ht="30" customHeight="1" x14ac:dyDescent="0.3">
      <c r="A35" s="27"/>
      <c r="B35" s="28"/>
      <c r="C35" s="29"/>
      <c r="D35" s="29"/>
      <c r="E35" s="27" t="str">
        <f t="shared" si="7"/>
        <v/>
      </c>
      <c r="F35" s="46" t="str">
        <f t="shared" ca="1" si="8"/>
        <v/>
      </c>
      <c r="G35" s="30"/>
      <c r="H35" s="26" t="str">
        <f t="shared" ca="1" si="9"/>
        <v/>
      </c>
      <c r="I35" s="35"/>
      <c r="J35" s="40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2"/>
    </row>
    <row r="36" spans="1:44" s="18" customFormat="1" ht="30" customHeight="1" x14ac:dyDescent="0.3">
      <c r="A36" s="27"/>
      <c r="B36" s="28"/>
      <c r="C36" s="29"/>
      <c r="D36" s="29"/>
      <c r="E36" s="27" t="str">
        <f t="shared" si="7"/>
        <v/>
      </c>
      <c r="F36" s="46" t="str">
        <f t="shared" ca="1" si="8"/>
        <v/>
      </c>
      <c r="G36" s="30"/>
      <c r="H36" s="26" t="str">
        <f t="shared" ca="1" si="9"/>
        <v/>
      </c>
      <c r="I36" s="35"/>
      <c r="J36" s="40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2"/>
    </row>
    <row r="37" spans="1:44" s="18" customFormat="1" ht="30" customHeight="1" x14ac:dyDescent="0.3">
      <c r="A37" s="27"/>
      <c r="B37" s="28"/>
      <c r="C37" s="29"/>
      <c r="D37" s="29"/>
      <c r="E37" s="27" t="str">
        <f t="shared" si="7"/>
        <v/>
      </c>
      <c r="F37" s="46" t="str">
        <f t="shared" ca="1" si="8"/>
        <v/>
      </c>
      <c r="G37" s="30"/>
      <c r="H37" s="26" t="str">
        <f t="shared" ca="1" si="9"/>
        <v/>
      </c>
      <c r="I37" s="35"/>
      <c r="J37" s="40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2"/>
    </row>
    <row r="38" spans="1:44" s="18" customFormat="1" ht="30" customHeight="1" x14ac:dyDescent="0.3">
      <c r="A38" s="27"/>
      <c r="B38" s="28"/>
      <c r="C38" s="29"/>
      <c r="D38" s="29"/>
      <c r="E38" s="27" t="str">
        <f t="shared" si="7"/>
        <v/>
      </c>
      <c r="F38" s="46" t="str">
        <f t="shared" ca="1" si="8"/>
        <v/>
      </c>
      <c r="G38" s="30"/>
      <c r="H38" s="26" t="str">
        <f t="shared" ca="1" si="9"/>
        <v/>
      </c>
      <c r="I38" s="35"/>
      <c r="J38" s="40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2"/>
    </row>
    <row r="39" spans="1:44" s="18" customFormat="1" ht="30" customHeight="1" x14ac:dyDescent="0.3">
      <c r="A39" s="27"/>
      <c r="B39" s="28"/>
      <c r="C39" s="29"/>
      <c r="D39" s="29"/>
      <c r="E39" s="27" t="str">
        <f t="shared" si="7"/>
        <v/>
      </c>
      <c r="F39" s="46" t="str">
        <f t="shared" ca="1" si="8"/>
        <v/>
      </c>
      <c r="G39" s="30"/>
      <c r="H39" s="26" t="str">
        <f t="shared" ca="1" si="9"/>
        <v/>
      </c>
      <c r="I39" s="35"/>
      <c r="J39" s="40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2"/>
    </row>
    <row r="40" spans="1:44" s="18" customFormat="1" ht="30" customHeight="1" x14ac:dyDescent="0.3">
      <c r="A40" s="27"/>
      <c r="B40" s="28"/>
      <c r="C40" s="29"/>
      <c r="D40" s="29"/>
      <c r="E40" s="27" t="str">
        <f t="shared" si="7"/>
        <v/>
      </c>
      <c r="F40" s="46" t="str">
        <f t="shared" ca="1" si="8"/>
        <v/>
      </c>
      <c r="G40" s="30"/>
      <c r="H40" s="26" t="str">
        <f t="shared" ca="1" si="9"/>
        <v/>
      </c>
      <c r="I40" s="35"/>
      <c r="J40" s="40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2"/>
    </row>
    <row r="41" spans="1:44" s="18" customFormat="1" ht="30" customHeight="1" x14ac:dyDescent="0.3">
      <c r="A41" s="27"/>
      <c r="B41" s="28"/>
      <c r="C41" s="29"/>
      <c r="D41" s="29"/>
      <c r="E41" s="27" t="str">
        <f t="shared" si="7"/>
        <v/>
      </c>
      <c r="F41" s="46" t="str">
        <f t="shared" ca="1" si="8"/>
        <v/>
      </c>
      <c r="G41" s="30"/>
      <c r="H41" s="26" t="str">
        <f t="shared" ca="1" si="9"/>
        <v/>
      </c>
      <c r="I41" s="35"/>
      <c r="J41" s="40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2"/>
    </row>
    <row r="42" spans="1:44" s="18" customFormat="1" ht="30" customHeight="1" x14ac:dyDescent="0.3">
      <c r="A42" s="27"/>
      <c r="B42" s="28"/>
      <c r="C42" s="29"/>
      <c r="D42" s="29"/>
      <c r="E42" s="27" t="str">
        <f t="shared" si="7"/>
        <v/>
      </c>
      <c r="F42" s="46" t="str">
        <f t="shared" ca="1" si="8"/>
        <v/>
      </c>
      <c r="G42" s="30"/>
      <c r="H42" s="26" t="str">
        <f t="shared" ca="1" si="9"/>
        <v/>
      </c>
      <c r="I42" s="35"/>
      <c r="J42" s="40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2"/>
    </row>
    <row r="43" spans="1:44" s="19" customFormat="1" ht="30" customHeight="1" x14ac:dyDescent="0.3">
      <c r="A43" s="27"/>
      <c r="B43" s="31"/>
      <c r="C43" s="32"/>
      <c r="D43" s="32"/>
      <c r="E43" s="27" t="str">
        <f t="shared" si="7"/>
        <v/>
      </c>
      <c r="F43" s="46" t="str">
        <f t="shared" ca="1" si="8"/>
        <v/>
      </c>
      <c r="G43" s="30"/>
      <c r="H43" s="26" t="str">
        <f t="shared" ca="1" si="9"/>
        <v/>
      </c>
      <c r="I43" s="35"/>
      <c r="J43" s="40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3"/>
      <c r="AO43" s="43"/>
      <c r="AP43" s="43"/>
      <c r="AQ43" s="43"/>
      <c r="AR43" s="44"/>
    </row>
    <row r="44" spans="1:44" s="18" customFormat="1" ht="42.75" customHeight="1" x14ac:dyDescent="0.3">
      <c r="A44" s="27"/>
      <c r="B44" s="28"/>
      <c r="C44" s="29"/>
      <c r="D44" s="29"/>
      <c r="E44" s="27" t="str">
        <f t="shared" si="7"/>
        <v/>
      </c>
      <c r="F44" s="46" t="str">
        <f t="shared" ca="1" si="8"/>
        <v/>
      </c>
      <c r="G44" s="30"/>
      <c r="H44" s="26" t="str">
        <f t="shared" ca="1" si="9"/>
        <v/>
      </c>
      <c r="I44" s="35"/>
      <c r="J44" s="40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2"/>
    </row>
    <row r="45" spans="1:44" s="18" customFormat="1" ht="46.5" customHeight="1" x14ac:dyDescent="0.3">
      <c r="A45" s="27"/>
      <c r="B45" s="28"/>
      <c r="C45" s="29"/>
      <c r="D45" s="29"/>
      <c r="E45" s="27" t="str">
        <f t="shared" si="7"/>
        <v/>
      </c>
      <c r="F45" s="46" t="str">
        <f t="shared" ca="1" si="8"/>
        <v/>
      </c>
      <c r="G45" s="30"/>
      <c r="H45" s="26" t="str">
        <f t="shared" ca="1" si="9"/>
        <v/>
      </c>
      <c r="I45" s="35"/>
      <c r="J45" s="40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2"/>
    </row>
    <row r="46" spans="1:44" s="18" customFormat="1" ht="30" customHeight="1" x14ac:dyDescent="0.3">
      <c r="A46" s="27"/>
      <c r="B46" s="28"/>
      <c r="C46" s="29"/>
      <c r="D46" s="29"/>
      <c r="E46" s="27" t="str">
        <f t="shared" si="7"/>
        <v/>
      </c>
      <c r="F46" s="46" t="str">
        <f t="shared" ca="1" si="8"/>
        <v/>
      </c>
      <c r="G46" s="30"/>
      <c r="H46" s="26" t="str">
        <f t="shared" ca="1" si="9"/>
        <v/>
      </c>
      <c r="I46" s="35"/>
      <c r="J46" s="40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2"/>
    </row>
    <row r="47" spans="1:44" s="18" customFormat="1" ht="56.25" customHeight="1" x14ac:dyDescent="0.3">
      <c r="A47" s="27"/>
      <c r="B47" s="28"/>
      <c r="C47" s="29"/>
      <c r="D47" s="29"/>
      <c r="E47" s="27" t="str">
        <f t="shared" si="7"/>
        <v/>
      </c>
      <c r="F47" s="46" t="str">
        <f t="shared" ca="1" si="8"/>
        <v/>
      </c>
      <c r="G47" s="30"/>
      <c r="H47" s="26" t="str">
        <f t="shared" ca="1" si="9"/>
        <v/>
      </c>
      <c r="I47" s="35"/>
      <c r="J47" s="40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2"/>
    </row>
    <row r="48" spans="1:44" s="18" customFormat="1" ht="46.5" customHeight="1" x14ac:dyDescent="0.3">
      <c r="A48" s="27"/>
      <c r="B48" s="28"/>
      <c r="C48" s="29"/>
      <c r="D48" s="29"/>
      <c r="E48" s="27" t="str">
        <f t="shared" si="7"/>
        <v/>
      </c>
      <c r="F48" s="46" t="str">
        <f t="shared" ca="1" si="8"/>
        <v/>
      </c>
      <c r="G48" s="30"/>
      <c r="H48" s="26" t="str">
        <f t="shared" ca="1" si="9"/>
        <v/>
      </c>
      <c r="I48" s="35"/>
      <c r="J48" s="40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2"/>
    </row>
    <row r="49" spans="1:44" s="18" customFormat="1" ht="30" customHeight="1" x14ac:dyDescent="0.3">
      <c r="A49" s="27"/>
      <c r="B49" s="28"/>
      <c r="C49" s="29"/>
      <c r="D49" s="29"/>
      <c r="E49" s="27" t="str">
        <f t="shared" si="7"/>
        <v/>
      </c>
      <c r="F49" s="46" t="str">
        <f t="shared" ca="1" si="8"/>
        <v/>
      </c>
      <c r="G49" s="30"/>
      <c r="H49" s="26" t="str">
        <f t="shared" ca="1" si="9"/>
        <v/>
      </c>
      <c r="I49" s="35"/>
      <c r="J49" s="40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2"/>
    </row>
    <row r="50" spans="1:44" s="18" customFormat="1" ht="30" customHeight="1" x14ac:dyDescent="0.3">
      <c r="A50" s="27"/>
      <c r="B50" s="28"/>
      <c r="C50" s="29"/>
      <c r="D50" s="29"/>
      <c r="E50" s="27" t="str">
        <f t="shared" si="7"/>
        <v/>
      </c>
      <c r="F50" s="46" t="str">
        <f t="shared" ca="1" si="8"/>
        <v/>
      </c>
      <c r="G50" s="30"/>
      <c r="H50" s="26" t="str">
        <f t="shared" ca="1" si="9"/>
        <v/>
      </c>
      <c r="I50" s="35"/>
      <c r="J50" s="40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2"/>
    </row>
    <row r="51" spans="1:44" s="18" customFormat="1" ht="30" customHeight="1" x14ac:dyDescent="0.3">
      <c r="A51" s="27"/>
      <c r="B51" s="28"/>
      <c r="C51" s="29"/>
      <c r="D51" s="29"/>
      <c r="E51" s="27" t="str">
        <f t="shared" si="7"/>
        <v/>
      </c>
      <c r="F51" s="46" t="str">
        <f t="shared" ca="1" si="8"/>
        <v/>
      </c>
      <c r="G51" s="30"/>
      <c r="H51" s="26" t="str">
        <f t="shared" ca="1" si="9"/>
        <v/>
      </c>
      <c r="I51" s="35"/>
      <c r="J51" s="40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2"/>
    </row>
    <row r="52" spans="1:44" s="18" customFormat="1" ht="30" customHeight="1" x14ac:dyDescent="0.3">
      <c r="A52" s="27"/>
      <c r="B52" s="28"/>
      <c r="C52" s="29"/>
      <c r="D52" s="29"/>
      <c r="E52" s="27" t="str">
        <f t="shared" si="7"/>
        <v/>
      </c>
      <c r="F52" s="46" t="str">
        <f t="shared" ca="1" si="8"/>
        <v/>
      </c>
      <c r="G52" s="30"/>
      <c r="H52" s="26" t="str">
        <f t="shared" ca="1" si="9"/>
        <v/>
      </c>
      <c r="I52" s="35"/>
      <c r="J52" s="40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2"/>
    </row>
    <row r="53" spans="1:44" s="18" customFormat="1" ht="30" customHeight="1" x14ac:dyDescent="0.3">
      <c r="A53" s="27"/>
      <c r="B53" s="28"/>
      <c r="C53" s="29"/>
      <c r="D53" s="29"/>
      <c r="E53" s="27" t="str">
        <f t="shared" si="7"/>
        <v/>
      </c>
      <c r="F53" s="46" t="str">
        <f t="shared" ca="1" si="8"/>
        <v/>
      </c>
      <c r="G53" s="30"/>
      <c r="H53" s="26" t="str">
        <f t="shared" ca="1" si="9"/>
        <v/>
      </c>
      <c r="I53" s="35"/>
      <c r="J53" s="40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2"/>
    </row>
    <row r="54" spans="1:44" s="19" customFormat="1" ht="30" customHeight="1" x14ac:dyDescent="0.3">
      <c r="A54" s="27"/>
      <c r="B54" s="31"/>
      <c r="C54" s="32"/>
      <c r="D54" s="32"/>
      <c r="E54" s="27" t="str">
        <f t="shared" si="7"/>
        <v/>
      </c>
      <c r="F54" s="46" t="str">
        <f t="shared" ca="1" si="8"/>
        <v/>
      </c>
      <c r="G54" s="30"/>
      <c r="H54" s="26" t="str">
        <f t="shared" ca="1" si="9"/>
        <v/>
      </c>
      <c r="I54" s="35"/>
      <c r="J54" s="40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3"/>
      <c r="AO54" s="43"/>
      <c r="AP54" s="43"/>
      <c r="AQ54" s="43"/>
      <c r="AR54" s="44"/>
    </row>
    <row r="55" spans="1:44" s="18" customFormat="1" ht="30" customHeight="1" x14ac:dyDescent="0.3">
      <c r="A55" s="27"/>
      <c r="B55" s="28"/>
      <c r="C55" s="29"/>
      <c r="D55" s="29"/>
      <c r="E55" s="27" t="str">
        <f t="shared" si="7"/>
        <v/>
      </c>
      <c r="F55" s="46" t="str">
        <f t="shared" ca="1" si="8"/>
        <v/>
      </c>
      <c r="G55" s="30"/>
      <c r="H55" s="26" t="str">
        <f t="shared" ca="1" si="9"/>
        <v/>
      </c>
      <c r="I55" s="35"/>
      <c r="J55" s="40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2"/>
    </row>
    <row r="56" spans="1:44" s="18" customFormat="1" ht="30" customHeight="1" x14ac:dyDescent="0.3">
      <c r="A56" s="27"/>
      <c r="B56" s="28"/>
      <c r="C56" s="29"/>
      <c r="D56" s="29"/>
      <c r="E56" s="27" t="str">
        <f t="shared" si="7"/>
        <v/>
      </c>
      <c r="F56" s="46" t="str">
        <f t="shared" ca="1" si="8"/>
        <v/>
      </c>
      <c r="G56" s="30"/>
      <c r="H56" s="26" t="str">
        <f t="shared" ca="1" si="9"/>
        <v/>
      </c>
      <c r="I56" s="35"/>
      <c r="J56" s="40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2"/>
    </row>
    <row r="57" spans="1:44" s="18" customFormat="1" ht="52.5" customHeight="1" x14ac:dyDescent="0.3">
      <c r="A57" s="27"/>
      <c r="B57" s="28"/>
      <c r="C57" s="29"/>
      <c r="D57" s="29"/>
      <c r="E57" s="27" t="str">
        <f t="shared" si="7"/>
        <v/>
      </c>
      <c r="F57" s="46" t="str">
        <f t="shared" ca="1" si="8"/>
        <v/>
      </c>
      <c r="G57" s="30"/>
      <c r="H57" s="26" t="str">
        <f t="shared" ca="1" si="9"/>
        <v/>
      </c>
      <c r="I57" s="35"/>
      <c r="J57" s="40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2"/>
    </row>
    <row r="58" spans="1:44" s="18" customFormat="1" ht="30" customHeight="1" x14ac:dyDescent="0.3">
      <c r="A58" s="27"/>
      <c r="B58" s="28"/>
      <c r="C58" s="29"/>
      <c r="D58" s="29"/>
      <c r="E58" s="27" t="str">
        <f t="shared" si="7"/>
        <v/>
      </c>
      <c r="F58" s="46" t="str">
        <f t="shared" ca="1" si="8"/>
        <v/>
      </c>
      <c r="G58" s="30"/>
      <c r="H58" s="26" t="str">
        <f t="shared" ca="1" si="9"/>
        <v/>
      </c>
      <c r="I58" s="35"/>
      <c r="J58" s="40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2"/>
    </row>
    <row r="59" spans="1:44" s="18" customFormat="1" ht="30" customHeight="1" x14ac:dyDescent="0.3">
      <c r="A59" s="27"/>
      <c r="B59" s="28"/>
      <c r="C59" s="29"/>
      <c r="D59" s="29"/>
      <c r="E59" s="27" t="str">
        <f t="shared" si="7"/>
        <v/>
      </c>
      <c r="F59" s="46" t="str">
        <f t="shared" ca="1" si="8"/>
        <v/>
      </c>
      <c r="G59" s="30"/>
      <c r="H59" s="26" t="str">
        <f t="shared" ca="1" si="9"/>
        <v/>
      </c>
      <c r="I59" s="35"/>
      <c r="J59" s="40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2"/>
    </row>
    <row r="60" spans="1:44" s="18" customFormat="1" ht="30" customHeight="1" x14ac:dyDescent="0.3">
      <c r="A60" s="27"/>
      <c r="B60" s="28"/>
      <c r="C60" s="29"/>
      <c r="D60" s="29"/>
      <c r="E60" s="27" t="str">
        <f t="shared" si="7"/>
        <v/>
      </c>
      <c r="F60" s="46" t="str">
        <f t="shared" ca="1" si="8"/>
        <v/>
      </c>
      <c r="G60" s="30"/>
      <c r="H60" s="26" t="str">
        <f t="shared" ca="1" si="9"/>
        <v/>
      </c>
      <c r="I60" s="35"/>
      <c r="J60" s="40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2"/>
    </row>
    <row r="61" spans="1:44" s="19" customFormat="1" ht="30" customHeight="1" x14ac:dyDescent="0.3">
      <c r="A61" s="27"/>
      <c r="B61" s="31"/>
      <c r="C61" s="32"/>
      <c r="D61" s="32"/>
      <c r="E61" s="27" t="str">
        <f t="shared" si="7"/>
        <v/>
      </c>
      <c r="F61" s="46" t="str">
        <f t="shared" ca="1" si="8"/>
        <v/>
      </c>
      <c r="G61" s="30"/>
      <c r="H61" s="26" t="str">
        <f t="shared" ca="1" si="9"/>
        <v/>
      </c>
      <c r="I61" s="35"/>
      <c r="J61" s="40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3"/>
      <c r="AO61" s="43"/>
      <c r="AP61" s="43"/>
      <c r="AQ61" s="43"/>
      <c r="AR61" s="44"/>
    </row>
    <row r="62" spans="1:44" s="18" customFormat="1" ht="30" customHeight="1" x14ac:dyDescent="0.3">
      <c r="A62" s="27"/>
      <c r="B62" s="28"/>
      <c r="C62" s="29"/>
      <c r="D62" s="29"/>
      <c r="E62" s="27" t="str">
        <f t="shared" si="7"/>
        <v/>
      </c>
      <c r="F62" s="46" t="str">
        <f t="shared" ca="1" si="8"/>
        <v/>
      </c>
      <c r="G62" s="30"/>
      <c r="H62" s="26" t="str">
        <f t="shared" ca="1" si="9"/>
        <v/>
      </c>
      <c r="I62" s="35"/>
      <c r="J62" s="40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2"/>
    </row>
    <row r="63" spans="1:44" s="18" customFormat="1" ht="30" customHeight="1" x14ac:dyDescent="0.3">
      <c r="A63" s="27"/>
      <c r="B63" s="28"/>
      <c r="C63" s="29"/>
      <c r="D63" s="29"/>
      <c r="E63" s="27" t="str">
        <f t="shared" si="7"/>
        <v/>
      </c>
      <c r="F63" s="46" t="str">
        <f t="shared" ca="1" si="8"/>
        <v/>
      </c>
      <c r="G63" s="30"/>
      <c r="H63" s="26" t="str">
        <f t="shared" ca="1" si="9"/>
        <v/>
      </c>
      <c r="I63" s="35"/>
      <c r="J63" s="40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2"/>
    </row>
    <row r="64" spans="1:44" s="18" customFormat="1" ht="30" customHeight="1" x14ac:dyDescent="0.3">
      <c r="A64" s="27"/>
      <c r="B64" s="28"/>
      <c r="C64" s="29"/>
      <c r="D64" s="29"/>
      <c r="E64" s="27" t="str">
        <f t="shared" si="7"/>
        <v/>
      </c>
      <c r="F64" s="46" t="str">
        <f t="shared" ca="1" si="8"/>
        <v/>
      </c>
      <c r="G64" s="30"/>
      <c r="H64" s="26" t="str">
        <f t="shared" ca="1" si="9"/>
        <v/>
      </c>
      <c r="I64" s="35"/>
      <c r="J64" s="40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2"/>
    </row>
    <row r="65" spans="1:44" s="18" customFormat="1" ht="30" customHeight="1" x14ac:dyDescent="0.3">
      <c r="A65" s="27"/>
      <c r="B65" s="28"/>
      <c r="C65" s="29"/>
      <c r="D65" s="29"/>
      <c r="E65" s="27" t="str">
        <f t="shared" si="7"/>
        <v/>
      </c>
      <c r="F65" s="46" t="str">
        <f t="shared" ca="1" si="8"/>
        <v/>
      </c>
      <c r="G65" s="30"/>
      <c r="H65" s="26" t="str">
        <f t="shared" ca="1" si="9"/>
        <v/>
      </c>
      <c r="I65" s="35"/>
      <c r="J65" s="40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2"/>
    </row>
    <row r="66" spans="1:44" s="18" customFormat="1" ht="30" customHeight="1" x14ac:dyDescent="0.3">
      <c r="A66" s="27"/>
      <c r="B66" s="28"/>
      <c r="C66" s="29"/>
      <c r="D66" s="29"/>
      <c r="E66" s="27" t="str">
        <f t="shared" si="7"/>
        <v/>
      </c>
      <c r="F66" s="46" t="str">
        <f t="shared" ca="1" si="8"/>
        <v/>
      </c>
      <c r="G66" s="30"/>
      <c r="H66" s="26" t="str">
        <f t="shared" ca="1" si="9"/>
        <v/>
      </c>
      <c r="I66" s="35"/>
      <c r="J66" s="40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2"/>
    </row>
    <row r="67" spans="1:44" s="18" customFormat="1" ht="30" customHeight="1" x14ac:dyDescent="0.3">
      <c r="A67" s="27"/>
      <c r="B67" s="28"/>
      <c r="C67" s="29"/>
      <c r="D67" s="29"/>
      <c r="E67" s="27" t="str">
        <f t="shared" si="7"/>
        <v/>
      </c>
      <c r="F67" s="46" t="str">
        <f t="shared" ca="1" si="8"/>
        <v/>
      </c>
      <c r="G67" s="30"/>
      <c r="H67" s="26" t="str">
        <f t="shared" ca="1" si="9"/>
        <v/>
      </c>
      <c r="I67" s="35"/>
      <c r="J67" s="40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2"/>
    </row>
    <row r="68" spans="1:44" s="19" customFormat="1" ht="30" customHeight="1" x14ac:dyDescent="0.3">
      <c r="A68" s="27"/>
      <c r="B68" s="31"/>
      <c r="C68" s="32"/>
      <c r="D68" s="32"/>
      <c r="E68" s="27" t="str">
        <f t="shared" si="7"/>
        <v/>
      </c>
      <c r="F68" s="46" t="str">
        <f t="shared" ca="1" si="8"/>
        <v/>
      </c>
      <c r="G68" s="30"/>
      <c r="H68" s="26" t="str">
        <f t="shared" ca="1" si="9"/>
        <v/>
      </c>
      <c r="I68" s="35"/>
      <c r="J68" s="40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3"/>
      <c r="AO68" s="43"/>
      <c r="AP68" s="43"/>
      <c r="AQ68" s="43"/>
      <c r="AR68" s="44"/>
    </row>
    <row r="69" spans="1:44" ht="3.75" customHeight="1" x14ac:dyDescent="0.25"/>
    <row r="70" spans="1:44" ht="30" customHeight="1" thickBot="1" x14ac:dyDescent="0.3">
      <c r="A70" s="228" t="s">
        <v>38</v>
      </c>
      <c r="B70" s="228"/>
      <c r="C70" s="228"/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28"/>
      <c r="Z70" s="228"/>
      <c r="AA70" s="228"/>
      <c r="AB70" s="228"/>
      <c r="AC70" s="228"/>
      <c r="AD70" s="228"/>
      <c r="AE70" s="228"/>
      <c r="AF70" s="228"/>
      <c r="AG70" s="228"/>
      <c r="AH70" s="228"/>
      <c r="AI70" s="228"/>
      <c r="AJ70" s="228"/>
      <c r="AK70" s="228"/>
      <c r="AL70" s="228"/>
      <c r="AM70" s="228"/>
      <c r="AN70" s="228"/>
      <c r="AO70" s="228"/>
      <c r="AP70" s="228"/>
      <c r="AQ70" s="228"/>
      <c r="AR70" s="228"/>
    </row>
    <row r="71" spans="1:44" ht="16.5" customHeight="1" x14ac:dyDescent="0.25">
      <c r="A71" s="229"/>
      <c r="B71" s="230"/>
      <c r="C71" s="230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230"/>
      <c r="V71" s="230"/>
      <c r="W71" s="230"/>
      <c r="X71" s="230"/>
      <c r="Y71" s="230"/>
      <c r="Z71" s="230"/>
      <c r="AA71" s="230"/>
      <c r="AB71" s="230"/>
      <c r="AC71" s="230"/>
      <c r="AD71" s="230"/>
      <c r="AE71" s="230"/>
      <c r="AF71" s="230"/>
      <c r="AG71" s="230"/>
      <c r="AH71" s="230"/>
      <c r="AI71" s="230"/>
      <c r="AJ71" s="230"/>
      <c r="AK71" s="230"/>
      <c r="AL71" s="230"/>
      <c r="AM71" s="230"/>
      <c r="AN71" s="230"/>
      <c r="AO71" s="230"/>
      <c r="AP71" s="230"/>
      <c r="AQ71" s="230"/>
      <c r="AR71" s="230"/>
    </row>
    <row r="72" spans="1:44" x14ac:dyDescent="0.25">
      <c r="A72" s="231"/>
      <c r="B72" s="232"/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2"/>
      <c r="R72" s="232"/>
      <c r="S72" s="232"/>
      <c r="T72" s="232"/>
      <c r="U72" s="232"/>
      <c r="V72" s="232"/>
      <c r="W72" s="232"/>
      <c r="X72" s="232"/>
      <c r="Y72" s="232"/>
      <c r="Z72" s="232"/>
      <c r="AA72" s="232"/>
      <c r="AB72" s="232"/>
      <c r="AC72" s="232"/>
      <c r="AD72" s="232"/>
      <c r="AE72" s="232"/>
      <c r="AF72" s="232"/>
      <c r="AG72" s="232"/>
      <c r="AH72" s="232"/>
      <c r="AI72" s="232"/>
      <c r="AJ72" s="232"/>
      <c r="AK72" s="232"/>
      <c r="AL72" s="232"/>
      <c r="AM72" s="232"/>
      <c r="AN72" s="232"/>
      <c r="AO72" s="232"/>
      <c r="AP72" s="232"/>
      <c r="AQ72" s="232"/>
      <c r="AR72" s="232"/>
    </row>
    <row r="73" spans="1:44" x14ac:dyDescent="0.25">
      <c r="A73" s="231"/>
      <c r="B73" s="232"/>
      <c r="C73" s="232"/>
      <c r="D73" s="232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  <c r="S73" s="232"/>
      <c r="T73" s="232"/>
      <c r="U73" s="232"/>
      <c r="V73" s="232"/>
      <c r="W73" s="232"/>
      <c r="X73" s="232"/>
      <c r="Y73" s="232"/>
      <c r="Z73" s="232"/>
      <c r="AA73" s="232"/>
      <c r="AB73" s="232"/>
      <c r="AC73" s="232"/>
      <c r="AD73" s="232"/>
      <c r="AE73" s="232"/>
      <c r="AF73" s="232"/>
      <c r="AG73" s="232"/>
      <c r="AH73" s="232"/>
      <c r="AI73" s="232"/>
      <c r="AJ73" s="232"/>
      <c r="AK73" s="232"/>
      <c r="AL73" s="232"/>
      <c r="AM73" s="232"/>
      <c r="AN73" s="232"/>
      <c r="AO73" s="232"/>
      <c r="AP73" s="232"/>
      <c r="AQ73" s="232"/>
      <c r="AR73" s="232"/>
    </row>
    <row r="74" spans="1:44" x14ac:dyDescent="0.25">
      <c r="A74" s="231"/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  <c r="R74" s="232"/>
      <c r="S74" s="232"/>
      <c r="T74" s="232"/>
      <c r="U74" s="232"/>
      <c r="V74" s="232"/>
      <c r="W74" s="232"/>
      <c r="X74" s="232"/>
      <c r="Y74" s="232"/>
      <c r="Z74" s="232"/>
      <c r="AA74" s="232"/>
      <c r="AB74" s="232"/>
      <c r="AC74" s="232"/>
      <c r="AD74" s="232"/>
      <c r="AE74" s="232"/>
      <c r="AF74" s="232"/>
      <c r="AG74" s="232"/>
      <c r="AH74" s="232"/>
      <c r="AI74" s="232"/>
      <c r="AJ74" s="232"/>
      <c r="AK74" s="232"/>
      <c r="AL74" s="232"/>
      <c r="AM74" s="232"/>
      <c r="AN74" s="232"/>
      <c r="AO74" s="232"/>
      <c r="AP74" s="232"/>
      <c r="AQ74" s="232"/>
      <c r="AR74" s="232"/>
    </row>
    <row r="75" spans="1:44" x14ac:dyDescent="0.25">
      <c r="A75" s="231"/>
      <c r="B75" s="232"/>
      <c r="C75" s="232"/>
      <c r="D75" s="232"/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  <c r="R75" s="232"/>
      <c r="S75" s="232"/>
      <c r="T75" s="232"/>
      <c r="U75" s="232"/>
      <c r="V75" s="232"/>
      <c r="W75" s="232"/>
      <c r="X75" s="232"/>
      <c r="Y75" s="232"/>
      <c r="Z75" s="232"/>
      <c r="AA75" s="232"/>
      <c r="AB75" s="232"/>
      <c r="AC75" s="232"/>
      <c r="AD75" s="232"/>
      <c r="AE75" s="232"/>
      <c r="AF75" s="232"/>
      <c r="AG75" s="232"/>
      <c r="AH75" s="232"/>
      <c r="AI75" s="232"/>
      <c r="AJ75" s="232"/>
      <c r="AK75" s="232"/>
      <c r="AL75" s="232"/>
      <c r="AM75" s="232"/>
      <c r="AN75" s="232"/>
      <c r="AO75" s="232"/>
      <c r="AP75" s="232"/>
      <c r="AQ75" s="232"/>
      <c r="AR75" s="232"/>
    </row>
    <row r="76" spans="1:44" x14ac:dyDescent="0.25">
      <c r="A76" s="231"/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232"/>
      <c r="U76" s="232"/>
      <c r="V76" s="232"/>
      <c r="W76" s="232"/>
      <c r="X76" s="232"/>
      <c r="Y76" s="232"/>
      <c r="Z76" s="232"/>
      <c r="AA76" s="232"/>
      <c r="AB76" s="232"/>
      <c r="AC76" s="232"/>
      <c r="AD76" s="232"/>
      <c r="AE76" s="232"/>
      <c r="AF76" s="232"/>
      <c r="AG76" s="232"/>
      <c r="AH76" s="232"/>
      <c r="AI76" s="232"/>
      <c r="AJ76" s="232"/>
      <c r="AK76" s="232"/>
      <c r="AL76" s="232"/>
      <c r="AM76" s="232"/>
      <c r="AN76" s="232"/>
      <c r="AO76" s="232"/>
      <c r="AP76" s="232"/>
      <c r="AQ76" s="232"/>
      <c r="AR76" s="232"/>
    </row>
    <row r="77" spans="1:44" ht="60" customHeight="1" x14ac:dyDescent="0.25">
      <c r="A77" s="231"/>
      <c r="B77" s="232"/>
      <c r="C77" s="232"/>
      <c r="D77" s="232"/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  <c r="R77" s="232"/>
      <c r="S77" s="232"/>
      <c r="T77" s="232"/>
      <c r="U77" s="232"/>
      <c r="V77" s="232"/>
      <c r="W77" s="232"/>
      <c r="X77" s="232"/>
      <c r="Y77" s="232"/>
      <c r="Z77" s="232"/>
      <c r="AA77" s="232"/>
      <c r="AB77" s="232"/>
      <c r="AC77" s="232"/>
      <c r="AD77" s="232"/>
      <c r="AE77" s="232"/>
      <c r="AF77" s="232"/>
      <c r="AG77" s="232"/>
      <c r="AH77" s="232"/>
      <c r="AI77" s="232"/>
      <c r="AJ77" s="232"/>
      <c r="AK77" s="232"/>
      <c r="AL77" s="232"/>
      <c r="AM77" s="232"/>
      <c r="AN77" s="232"/>
      <c r="AO77" s="232"/>
      <c r="AP77" s="232"/>
      <c r="AQ77" s="232"/>
      <c r="AR77" s="232"/>
    </row>
    <row r="78" spans="1:44" x14ac:dyDescent="0.25">
      <c r="A78" s="231"/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  <c r="S78" s="232"/>
      <c r="T78" s="232"/>
      <c r="U78" s="232"/>
      <c r="V78" s="232"/>
      <c r="W78" s="232"/>
      <c r="X78" s="232"/>
      <c r="Y78" s="232"/>
      <c r="Z78" s="232"/>
      <c r="AA78" s="232"/>
      <c r="AB78" s="232"/>
      <c r="AC78" s="232"/>
      <c r="AD78" s="232"/>
      <c r="AE78" s="232"/>
      <c r="AF78" s="232"/>
      <c r="AG78" s="232"/>
      <c r="AH78" s="232"/>
      <c r="AI78" s="232"/>
      <c r="AJ78" s="232"/>
      <c r="AK78" s="232"/>
      <c r="AL78" s="232"/>
      <c r="AM78" s="232"/>
      <c r="AN78" s="232"/>
      <c r="AO78" s="232"/>
      <c r="AP78" s="232"/>
      <c r="AQ78" s="232"/>
      <c r="AR78" s="232"/>
    </row>
    <row r="79" spans="1:44" ht="28.5" customHeight="1" x14ac:dyDescent="0.25">
      <c r="A79" s="231"/>
      <c r="B79" s="232"/>
      <c r="C79" s="232"/>
      <c r="D79" s="232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  <c r="R79" s="232"/>
      <c r="S79" s="232"/>
      <c r="T79" s="232"/>
      <c r="U79" s="232"/>
      <c r="V79" s="232"/>
      <c r="W79" s="232"/>
      <c r="X79" s="232"/>
      <c r="Y79" s="232"/>
      <c r="Z79" s="232"/>
      <c r="AA79" s="232"/>
      <c r="AB79" s="232"/>
      <c r="AC79" s="232"/>
      <c r="AD79" s="232"/>
      <c r="AE79" s="232"/>
      <c r="AF79" s="232"/>
      <c r="AG79" s="232"/>
      <c r="AH79" s="232"/>
      <c r="AI79" s="232"/>
      <c r="AJ79" s="232"/>
      <c r="AK79" s="232"/>
      <c r="AL79" s="232"/>
      <c r="AM79" s="232"/>
      <c r="AN79" s="232"/>
      <c r="AO79" s="232"/>
      <c r="AP79" s="232"/>
      <c r="AQ79" s="232"/>
      <c r="AR79" s="232"/>
    </row>
    <row r="80" spans="1:44" x14ac:dyDescent="0.25">
      <c r="A80" s="231"/>
      <c r="B80" s="232"/>
      <c r="C80" s="232"/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  <c r="R80" s="232"/>
      <c r="S80" s="232"/>
      <c r="T80" s="232"/>
      <c r="U80" s="232"/>
      <c r="V80" s="232"/>
      <c r="W80" s="232"/>
      <c r="X80" s="232"/>
      <c r="Y80" s="232"/>
      <c r="Z80" s="232"/>
      <c r="AA80" s="232"/>
      <c r="AB80" s="232"/>
      <c r="AC80" s="232"/>
      <c r="AD80" s="232"/>
      <c r="AE80" s="232"/>
      <c r="AF80" s="232"/>
      <c r="AG80" s="232"/>
      <c r="AH80" s="232"/>
      <c r="AI80" s="232"/>
      <c r="AJ80" s="232"/>
      <c r="AK80" s="232"/>
      <c r="AL80" s="232"/>
      <c r="AM80" s="232"/>
      <c r="AN80" s="232"/>
      <c r="AO80" s="232"/>
      <c r="AP80" s="232"/>
      <c r="AQ80" s="232"/>
      <c r="AR80" s="232"/>
    </row>
    <row r="81" spans="1:44" x14ac:dyDescent="0.25">
      <c r="A81" s="231"/>
      <c r="B81" s="232"/>
      <c r="C81" s="232"/>
      <c r="D81" s="232"/>
      <c r="E81" s="232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2"/>
      <c r="Q81" s="232"/>
      <c r="R81" s="232"/>
      <c r="S81" s="232"/>
      <c r="T81" s="232"/>
      <c r="U81" s="232"/>
      <c r="V81" s="232"/>
      <c r="W81" s="232"/>
      <c r="X81" s="232"/>
      <c r="Y81" s="232"/>
      <c r="Z81" s="232"/>
      <c r="AA81" s="232"/>
      <c r="AB81" s="232"/>
      <c r="AC81" s="232"/>
      <c r="AD81" s="232"/>
      <c r="AE81" s="232"/>
      <c r="AF81" s="232"/>
      <c r="AG81" s="232"/>
      <c r="AH81" s="232"/>
      <c r="AI81" s="232"/>
      <c r="AJ81" s="232"/>
      <c r="AK81" s="232"/>
      <c r="AL81" s="232"/>
      <c r="AM81" s="232"/>
      <c r="AN81" s="232"/>
      <c r="AO81" s="232"/>
      <c r="AP81" s="232"/>
      <c r="AQ81" s="232"/>
      <c r="AR81" s="232"/>
    </row>
    <row r="82" spans="1:44" x14ac:dyDescent="0.25">
      <c r="A82" s="231"/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2"/>
      <c r="S82" s="232"/>
      <c r="T82" s="232"/>
      <c r="U82" s="232"/>
      <c r="V82" s="232"/>
      <c r="W82" s="232"/>
      <c r="X82" s="232"/>
      <c r="Y82" s="232"/>
      <c r="Z82" s="232"/>
      <c r="AA82" s="232"/>
      <c r="AB82" s="232"/>
      <c r="AC82" s="232"/>
      <c r="AD82" s="232"/>
      <c r="AE82" s="232"/>
      <c r="AF82" s="232"/>
      <c r="AG82" s="232"/>
      <c r="AH82" s="232"/>
      <c r="AI82" s="232"/>
      <c r="AJ82" s="232"/>
      <c r="AK82" s="232"/>
      <c r="AL82" s="232"/>
      <c r="AM82" s="232"/>
      <c r="AN82" s="232"/>
      <c r="AO82" s="232"/>
      <c r="AP82" s="232"/>
      <c r="AQ82" s="232"/>
      <c r="AR82" s="232"/>
    </row>
    <row r="83" spans="1:44" ht="15.75" thickBot="1" x14ac:dyDescent="0.3">
      <c r="A83" s="233"/>
      <c r="B83" s="234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  <c r="R83" s="234"/>
      <c r="S83" s="234"/>
      <c r="T83" s="234"/>
      <c r="U83" s="234"/>
      <c r="V83" s="234"/>
      <c r="W83" s="234"/>
      <c r="X83" s="234"/>
      <c r="Y83" s="234"/>
      <c r="Z83" s="234"/>
      <c r="AA83" s="234"/>
      <c r="AB83" s="234"/>
      <c r="AC83" s="234"/>
      <c r="AD83" s="234"/>
      <c r="AE83" s="234"/>
      <c r="AF83" s="234"/>
      <c r="AG83" s="234"/>
      <c r="AH83" s="234"/>
      <c r="AI83" s="234"/>
      <c r="AJ83" s="234"/>
      <c r="AK83" s="234"/>
      <c r="AL83" s="234"/>
      <c r="AM83" s="234"/>
      <c r="AN83" s="234"/>
      <c r="AO83" s="234"/>
      <c r="AP83" s="234"/>
      <c r="AQ83" s="234"/>
      <c r="AR83" s="234"/>
    </row>
  </sheetData>
  <mergeCells count="17">
    <mergeCell ref="AE5:AK5"/>
    <mergeCell ref="AL5:AR5"/>
    <mergeCell ref="A70:AR70"/>
    <mergeCell ref="A71:AR83"/>
    <mergeCell ref="AO4:AR4"/>
    <mergeCell ref="A5:A7"/>
    <mergeCell ref="B5:B7"/>
    <mergeCell ref="I5:I7"/>
    <mergeCell ref="J5:P5"/>
    <mergeCell ref="Q5:W5"/>
    <mergeCell ref="X5:AD5"/>
    <mergeCell ref="AD1:AI1"/>
    <mergeCell ref="AJ1:AR2"/>
    <mergeCell ref="AD2:AI2"/>
    <mergeCell ref="K3:AR3"/>
    <mergeCell ref="G4:H4"/>
    <mergeCell ref="W4:Z4"/>
  </mergeCells>
  <conditionalFormatting sqref="H8:H68">
    <cfRule type="containsText" dxfId="59" priority="3" operator="containsText" text="Óptimo Avance">
      <formula>NOT(ISERROR(SEARCH("Óptimo Avance",H8)))</formula>
    </cfRule>
    <cfRule type="containsText" dxfId="58" priority="4" operator="containsText" text="Retrasado">
      <formula>NOT(ISERROR(SEARCH("Retrasado",H8)))</formula>
    </cfRule>
    <cfRule type="containsText" dxfId="57" priority="11" operator="containsText" text="No iniciado">
      <formula>NOT(ISERROR(SEARCH("No iniciado",H8)))</formula>
    </cfRule>
    <cfRule type="containsText" dxfId="56" priority="12" operator="containsText" text="En proceso">
      <formula>NOT(ISERROR(SEARCH("En proceso",H8)))</formula>
    </cfRule>
    <cfRule type="containsText" dxfId="55" priority="13" operator="containsText" text="Finalizado">
      <formula>NOT(ISERROR(SEARCH("Finalizado",H8)))</formula>
    </cfRule>
  </conditionalFormatting>
  <conditionalFormatting sqref="F8:G68">
    <cfRule type="dataBar" priority="14">
      <dataBar>
        <cfvo type="num" val="0"/>
        <cfvo type="num" val="1"/>
        <color rgb="FF008AEF"/>
      </dataBar>
      <extLst>
        <ext xmlns:x14="http://schemas.microsoft.com/office/spreadsheetml/2009/9/main" uri="{B025F937-C7B1-47D3-B67F-A62EFF666E3E}">
          <x14:id>{633A84AA-34CE-40A7-B74B-6D1D61B03C0C}</x14:id>
        </ext>
      </extLst>
    </cfRule>
  </conditionalFormatting>
  <conditionalFormatting sqref="G8:G10">
    <cfRule type="dataBar" priority="10">
      <dataBar>
        <cfvo type="num" val="0"/>
        <cfvo type="num" val="1"/>
        <color rgb="FFD6007B"/>
      </dataBar>
      <extLst>
        <ext xmlns:x14="http://schemas.microsoft.com/office/spreadsheetml/2009/9/main" uri="{B025F937-C7B1-47D3-B67F-A62EFF666E3E}">
          <x14:id>{EA0DEB43-7127-4E74-B385-C7A736BB3E02}</x14:id>
        </ext>
      </extLst>
    </cfRule>
  </conditionalFormatting>
  <conditionalFormatting sqref="J8:AR68">
    <cfRule type="expression" dxfId="54" priority="5">
      <formula>J$6=TODAY()</formula>
    </cfRule>
    <cfRule type="expression" dxfId="53" priority="8">
      <formula>AND(J$6&gt;=$C8,J$6&lt;=((($D8-$C8+1)*$G8)+$C8-1))</formula>
    </cfRule>
    <cfRule type="expression" dxfId="52" priority="9">
      <formula>AND(J$6&gt;=$C8,J$6&lt;=$D8)</formula>
    </cfRule>
  </conditionalFormatting>
  <conditionalFormatting sqref="G8:G68">
    <cfRule type="dataBar" priority="7">
      <dataBar>
        <cfvo type="num" val="0"/>
        <cfvo type="num" val="1"/>
        <color theme="9" tint="-0.249977111117893"/>
      </dataBar>
      <extLst>
        <ext xmlns:x14="http://schemas.microsoft.com/office/spreadsheetml/2009/9/main" uri="{B025F937-C7B1-47D3-B67F-A62EFF666E3E}">
          <x14:id>{C24D7E5A-6EA9-4F5F-AB89-157B2035F999}</x14:id>
        </ext>
      </extLst>
    </cfRule>
  </conditionalFormatting>
  <conditionalFormatting sqref="F8:F68">
    <cfRule type="dataBar" priority="6">
      <dataBar>
        <cfvo type="num" val="0"/>
        <cfvo type="num" val="1"/>
        <color theme="2" tint="-0.249977111117893"/>
      </dataBar>
      <extLst>
        <ext xmlns:x14="http://schemas.microsoft.com/office/spreadsheetml/2009/9/main" uri="{B025F937-C7B1-47D3-B67F-A62EFF666E3E}">
          <x14:id>{E201E9D3-0B91-4227-A9AC-E5961412DDFA}</x14:id>
        </ext>
      </extLst>
    </cfRule>
  </conditionalFormatting>
  <conditionalFormatting sqref="J7:AR7">
    <cfRule type="containsText" dxfId="51" priority="1" operator="containsText" text="dom">
      <formula>NOT(ISERROR(SEARCH("dom",J7)))</formula>
    </cfRule>
    <cfRule type="containsText" dxfId="50" priority="2" operator="containsText" text="sáb">
      <formula>NOT(ISERROR(SEARCH("sáb",J7)))</formula>
    </cfRule>
  </conditionalFormatting>
  <pageMargins left="0.23622047244094491" right="3.937007874015748E-2" top="0.15748031496062992" bottom="0.15748031496062992" header="0" footer="0"/>
  <pageSetup paperSize="9" scale="35" orientation="landscape" horizontalDpi="4294967293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33A84AA-34CE-40A7-B74B-6D1D61B03C0C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F8:G68</xm:sqref>
        </x14:conditionalFormatting>
        <x14:conditionalFormatting xmlns:xm="http://schemas.microsoft.com/office/excel/2006/main">
          <x14:cfRule type="dataBar" id="{EA0DEB43-7127-4E74-B385-C7A736BB3E02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D6007B"/>
              <x14:negativeFillColor rgb="FFFF0000"/>
              <x14:negativeBorderColor rgb="FFFF0000"/>
              <x14:axisColor rgb="FF000000"/>
            </x14:dataBar>
          </x14:cfRule>
          <xm:sqref>G8:G10</xm:sqref>
        </x14:conditionalFormatting>
        <x14:conditionalFormatting xmlns:xm="http://schemas.microsoft.com/office/excel/2006/main">
          <x14:cfRule type="dataBar" id="{C24D7E5A-6EA9-4F5F-AB89-157B2035F99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G8:G68</xm:sqref>
        </x14:conditionalFormatting>
        <x14:conditionalFormatting xmlns:xm="http://schemas.microsoft.com/office/excel/2006/main">
          <x14:cfRule type="dataBar" id="{E201E9D3-0B91-4227-A9AC-E5961412DDF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F8:F68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63278-C7F7-4848-AE6A-F122F2B98B71}">
  <sheetPr codeName="Hoja8"/>
  <dimension ref="A1:AR83"/>
  <sheetViews>
    <sheetView showGridLines="0" zoomScale="80" zoomScaleNormal="80" workbookViewId="0">
      <selection activeCell="K3" sqref="K3:AR3"/>
    </sheetView>
  </sheetViews>
  <sheetFormatPr baseColWidth="10" defaultColWidth="11.42578125" defaultRowHeight="15" x14ac:dyDescent="0.25"/>
  <cols>
    <col min="1" max="1" width="5" style="1" customWidth="1"/>
    <col min="2" max="2" width="66" style="2" customWidth="1"/>
    <col min="3" max="4" width="24.7109375" style="3" customWidth="1"/>
    <col min="5" max="5" width="24.7109375" style="1" customWidth="1"/>
    <col min="6" max="6" width="24.7109375" style="47" customWidth="1"/>
    <col min="7" max="7" width="24.7109375" style="4" customWidth="1"/>
    <col min="8" max="8" width="24.7109375" style="1" customWidth="1"/>
    <col min="9" max="9" width="24.7109375" style="5" customWidth="1"/>
    <col min="10" max="39" width="4.140625" customWidth="1"/>
    <col min="40" max="42" width="3.7109375" customWidth="1"/>
    <col min="43" max="43" width="3.85546875" customWidth="1"/>
    <col min="44" max="44" width="3.7109375" customWidth="1"/>
    <col min="45" max="58" width="5.7109375" customWidth="1"/>
  </cols>
  <sheetData>
    <row r="1" spans="1:44" ht="78.75" customHeight="1" x14ac:dyDescent="0.25">
      <c r="D1" s="55">
        <f>COUNT($A8:$A68)</f>
        <v>0</v>
      </c>
      <c r="E1" s="56">
        <f ca="1">COUNTIF($H$8:$H$68,"Óptimo Avance")/100</f>
        <v>0</v>
      </c>
      <c r="F1" s="56">
        <f ca="1">COUNTIF($H$8:$H$68,"En proceso")/100</f>
        <v>0</v>
      </c>
      <c r="G1" s="56">
        <f ca="1">COUNTIF($H$8:$H$68,"Retrasado")/100</f>
        <v>0</v>
      </c>
      <c r="H1" s="56">
        <f ca="1">COUNTIF($H$8:$H$68,"No iniciado")/100</f>
        <v>0</v>
      </c>
      <c r="I1" s="56">
        <f ca="1">COUNTIF($H$8:$H$68,"Finalizado")/100</f>
        <v>0</v>
      </c>
      <c r="K1" s="7" t="s">
        <v>0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220" t="s">
        <v>1</v>
      </c>
      <c r="AE1" s="220"/>
      <c r="AF1" s="220"/>
      <c r="AG1" s="220"/>
      <c r="AH1" s="220"/>
      <c r="AI1" s="220"/>
      <c r="AJ1" s="221" t="str">
        <f>IF(D1=0,"",COUNTIF(H8:H68,"Finalizado")/D1)</f>
        <v/>
      </c>
      <c r="AK1" s="221"/>
      <c r="AL1" s="221"/>
      <c r="AM1" s="221"/>
      <c r="AN1" s="221"/>
      <c r="AO1" s="221"/>
      <c r="AP1" s="221"/>
      <c r="AQ1" s="221"/>
      <c r="AR1" s="221"/>
    </row>
    <row r="2" spans="1:44" ht="23.25" customHeight="1" x14ac:dyDescent="0.25">
      <c r="D2" s="53" t="s">
        <v>2</v>
      </c>
      <c r="E2" s="54" t="s">
        <v>3</v>
      </c>
      <c r="F2" s="52" t="s">
        <v>3</v>
      </c>
      <c r="G2" s="1" t="s">
        <v>3</v>
      </c>
      <c r="H2" s="1" t="s">
        <v>3</v>
      </c>
      <c r="I2" s="1" t="s">
        <v>3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222">
        <f>G4</f>
        <v>45139</v>
      </c>
      <c r="AE2" s="222"/>
      <c r="AF2" s="222"/>
      <c r="AG2" s="222"/>
      <c r="AH2" s="222"/>
      <c r="AI2" s="222"/>
      <c r="AJ2" s="221"/>
      <c r="AK2" s="221"/>
      <c r="AL2" s="221"/>
      <c r="AM2" s="221"/>
      <c r="AN2" s="221"/>
      <c r="AO2" s="221"/>
      <c r="AP2" s="221"/>
      <c r="AQ2" s="221"/>
      <c r="AR2" s="221"/>
    </row>
    <row r="3" spans="1:44" ht="28.5" customHeight="1" x14ac:dyDescent="0.45">
      <c r="G3" s="45"/>
      <c r="H3" s="21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</row>
    <row r="4" spans="1:44" ht="35.25" customHeight="1" thickBot="1" x14ac:dyDescent="0.3">
      <c r="C4" s="4"/>
      <c r="E4" s="51">
        <v>1</v>
      </c>
      <c r="F4" s="48" t="s">
        <v>4</v>
      </c>
      <c r="G4" s="224">
        <v>45139</v>
      </c>
      <c r="H4" s="224"/>
      <c r="J4" s="62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225">
        <f>J6</f>
        <v>45139</v>
      </c>
      <c r="X4" s="225"/>
      <c r="Y4" s="225"/>
      <c r="Z4" s="225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4"/>
      <c r="AM4" s="64"/>
      <c r="AN4" s="65"/>
      <c r="AO4" s="235">
        <f>AQ6</f>
        <v>45172</v>
      </c>
      <c r="AP4" s="225"/>
      <c r="AQ4" s="225"/>
      <c r="AR4" s="236"/>
    </row>
    <row r="5" spans="1:44" s="10" customFormat="1" ht="45.75" customHeight="1" x14ac:dyDescent="0.25">
      <c r="A5" s="237" t="s">
        <v>6</v>
      </c>
      <c r="B5" s="240" t="s">
        <v>7</v>
      </c>
      <c r="C5" s="8"/>
      <c r="D5" s="8"/>
      <c r="E5" s="9"/>
      <c r="F5" s="49"/>
      <c r="G5" s="13"/>
      <c r="H5" s="14"/>
      <c r="I5" s="243" t="s">
        <v>14</v>
      </c>
      <c r="J5" s="226">
        <f>J6</f>
        <v>45139</v>
      </c>
      <c r="K5" s="227"/>
      <c r="L5" s="227"/>
      <c r="M5" s="227"/>
      <c r="N5" s="227"/>
      <c r="O5" s="227"/>
      <c r="P5" s="227"/>
      <c r="Q5" s="226">
        <f t="shared" ref="Q5" si="0">Q6</f>
        <v>45146</v>
      </c>
      <c r="R5" s="227"/>
      <c r="S5" s="227"/>
      <c r="T5" s="227"/>
      <c r="U5" s="227"/>
      <c r="V5" s="227"/>
      <c r="W5" s="227"/>
      <c r="X5" s="226">
        <f t="shared" ref="X5" si="1">X6</f>
        <v>45153</v>
      </c>
      <c r="Y5" s="227"/>
      <c r="Z5" s="227"/>
      <c r="AA5" s="227"/>
      <c r="AB5" s="227"/>
      <c r="AC5" s="227"/>
      <c r="AD5" s="227"/>
      <c r="AE5" s="226">
        <f t="shared" ref="AE5" si="2">AE6</f>
        <v>45160</v>
      </c>
      <c r="AF5" s="227"/>
      <c r="AG5" s="227"/>
      <c r="AH5" s="227"/>
      <c r="AI5" s="227"/>
      <c r="AJ5" s="227"/>
      <c r="AK5" s="227"/>
      <c r="AL5" s="226">
        <f t="shared" ref="AL5" si="3">AL6</f>
        <v>45167</v>
      </c>
      <c r="AM5" s="227"/>
      <c r="AN5" s="227"/>
      <c r="AO5" s="227"/>
      <c r="AP5" s="227"/>
      <c r="AQ5" s="227"/>
      <c r="AR5" s="227"/>
    </row>
    <row r="6" spans="1:44" s="10" customFormat="1" ht="23.25" customHeight="1" x14ac:dyDescent="0.25">
      <c r="A6" s="238"/>
      <c r="B6" s="241"/>
      <c r="C6" s="11"/>
      <c r="D6" s="11"/>
      <c r="E6" s="12"/>
      <c r="F6" s="49"/>
      <c r="G6" s="13"/>
      <c r="H6" s="14"/>
      <c r="I6" s="244"/>
      <c r="J6" s="22">
        <f>G4</f>
        <v>45139</v>
      </c>
      <c r="K6" s="22">
        <f>J6+1</f>
        <v>45140</v>
      </c>
      <c r="L6" s="22">
        <f t="shared" ref="L6:AN6" si="4">K6+1</f>
        <v>45141</v>
      </c>
      <c r="M6" s="22">
        <f t="shared" si="4"/>
        <v>45142</v>
      </c>
      <c r="N6" s="22">
        <f t="shared" si="4"/>
        <v>45143</v>
      </c>
      <c r="O6" s="22">
        <f t="shared" si="4"/>
        <v>45144</v>
      </c>
      <c r="P6" s="38">
        <f t="shared" si="4"/>
        <v>45145</v>
      </c>
      <c r="Q6" s="39">
        <f t="shared" si="4"/>
        <v>45146</v>
      </c>
      <c r="R6" s="22">
        <f t="shared" si="4"/>
        <v>45147</v>
      </c>
      <c r="S6" s="22">
        <f t="shared" si="4"/>
        <v>45148</v>
      </c>
      <c r="T6" s="22">
        <f t="shared" si="4"/>
        <v>45149</v>
      </c>
      <c r="U6" s="22">
        <f t="shared" si="4"/>
        <v>45150</v>
      </c>
      <c r="V6" s="22">
        <f t="shared" si="4"/>
        <v>45151</v>
      </c>
      <c r="W6" s="37">
        <f t="shared" si="4"/>
        <v>45152</v>
      </c>
      <c r="X6" s="33">
        <f t="shared" si="4"/>
        <v>45153</v>
      </c>
      <c r="Y6" s="22">
        <f t="shared" si="4"/>
        <v>45154</v>
      </c>
      <c r="Z6" s="22">
        <f t="shared" si="4"/>
        <v>45155</v>
      </c>
      <c r="AA6" s="22">
        <f t="shared" si="4"/>
        <v>45156</v>
      </c>
      <c r="AB6" s="22">
        <f t="shared" si="4"/>
        <v>45157</v>
      </c>
      <c r="AC6" s="22">
        <f t="shared" si="4"/>
        <v>45158</v>
      </c>
      <c r="AD6" s="37">
        <f t="shared" si="4"/>
        <v>45159</v>
      </c>
      <c r="AE6" s="33">
        <f t="shared" si="4"/>
        <v>45160</v>
      </c>
      <c r="AF6" s="22">
        <f t="shared" si="4"/>
        <v>45161</v>
      </c>
      <c r="AG6" s="22">
        <f t="shared" si="4"/>
        <v>45162</v>
      </c>
      <c r="AH6" s="22">
        <f t="shared" si="4"/>
        <v>45163</v>
      </c>
      <c r="AI6" s="22">
        <f t="shared" si="4"/>
        <v>45164</v>
      </c>
      <c r="AJ6" s="22">
        <f t="shared" si="4"/>
        <v>45165</v>
      </c>
      <c r="AK6" s="37">
        <f t="shared" si="4"/>
        <v>45166</v>
      </c>
      <c r="AL6" s="37">
        <f t="shared" si="4"/>
        <v>45167</v>
      </c>
      <c r="AM6" s="37">
        <f t="shared" si="4"/>
        <v>45168</v>
      </c>
      <c r="AN6" s="37">
        <f t="shared" si="4"/>
        <v>45169</v>
      </c>
      <c r="AO6" s="33">
        <v>45170</v>
      </c>
      <c r="AP6" s="33">
        <v>45171</v>
      </c>
      <c r="AQ6" s="33">
        <v>45172</v>
      </c>
      <c r="AR6" s="33">
        <v>45173</v>
      </c>
    </row>
    <row r="7" spans="1:44" s="10" customFormat="1" ht="44.25" customHeight="1" thickBot="1" x14ac:dyDescent="0.3">
      <c r="A7" s="239"/>
      <c r="B7" s="242"/>
      <c r="C7" s="15" t="s">
        <v>8</v>
      </c>
      <c r="D7" s="15" t="s">
        <v>9</v>
      </c>
      <c r="E7" s="16" t="s">
        <v>10</v>
      </c>
      <c r="F7" s="50" t="s">
        <v>11</v>
      </c>
      <c r="G7" s="20" t="s">
        <v>12</v>
      </c>
      <c r="H7" s="17" t="s">
        <v>13</v>
      </c>
      <c r="I7" s="245"/>
      <c r="J7" s="57" t="str">
        <f>(TEXT(J6,"ddd"))</f>
        <v>mar</v>
      </c>
      <c r="K7" s="57" t="str">
        <f t="shared" ref="K7:AM7" si="5">(TEXT(K6,"ddd"))</f>
        <v>mié</v>
      </c>
      <c r="L7" s="57" t="str">
        <f t="shared" si="5"/>
        <v>jue</v>
      </c>
      <c r="M7" s="57" t="str">
        <f t="shared" si="5"/>
        <v>vie</v>
      </c>
      <c r="N7" s="57" t="str">
        <f t="shared" si="5"/>
        <v>sáb</v>
      </c>
      <c r="O7" s="57" t="str">
        <f t="shared" si="5"/>
        <v>dom</v>
      </c>
      <c r="P7" s="58" t="str">
        <f t="shared" si="5"/>
        <v>lun</v>
      </c>
      <c r="Q7" s="59" t="str">
        <f t="shared" si="5"/>
        <v>mar</v>
      </c>
      <c r="R7" s="57" t="str">
        <f t="shared" si="5"/>
        <v>mié</v>
      </c>
      <c r="S7" s="57" t="str">
        <f t="shared" si="5"/>
        <v>jue</v>
      </c>
      <c r="T7" s="57" t="str">
        <f t="shared" si="5"/>
        <v>vie</v>
      </c>
      <c r="U7" s="57" t="str">
        <f t="shared" si="5"/>
        <v>sáb</v>
      </c>
      <c r="V7" s="57" t="str">
        <f t="shared" si="5"/>
        <v>dom</v>
      </c>
      <c r="W7" s="60" t="str">
        <f t="shared" si="5"/>
        <v>lun</v>
      </c>
      <c r="X7" s="61" t="str">
        <f t="shared" si="5"/>
        <v>mar</v>
      </c>
      <c r="Y7" s="57" t="str">
        <f t="shared" si="5"/>
        <v>mié</v>
      </c>
      <c r="Z7" s="57" t="str">
        <f t="shared" si="5"/>
        <v>jue</v>
      </c>
      <c r="AA7" s="57" t="str">
        <f t="shared" si="5"/>
        <v>vie</v>
      </c>
      <c r="AB7" s="57" t="str">
        <f t="shared" si="5"/>
        <v>sáb</v>
      </c>
      <c r="AC7" s="57" t="str">
        <f t="shared" si="5"/>
        <v>dom</v>
      </c>
      <c r="AD7" s="60" t="str">
        <f t="shared" si="5"/>
        <v>lun</v>
      </c>
      <c r="AE7" s="61" t="str">
        <f t="shared" si="5"/>
        <v>mar</v>
      </c>
      <c r="AF7" s="57" t="str">
        <f t="shared" si="5"/>
        <v>mié</v>
      </c>
      <c r="AG7" s="57" t="str">
        <f t="shared" si="5"/>
        <v>jue</v>
      </c>
      <c r="AH7" s="57" t="str">
        <f t="shared" si="5"/>
        <v>vie</v>
      </c>
      <c r="AI7" s="57" t="str">
        <f t="shared" si="5"/>
        <v>sáb</v>
      </c>
      <c r="AJ7" s="57" t="str">
        <f t="shared" si="5"/>
        <v>dom</v>
      </c>
      <c r="AK7" s="60" t="str">
        <f t="shared" si="5"/>
        <v>lun</v>
      </c>
      <c r="AL7" s="61" t="str">
        <f t="shared" si="5"/>
        <v>mar</v>
      </c>
      <c r="AM7" s="61" t="str">
        <f t="shared" si="5"/>
        <v>mié</v>
      </c>
      <c r="AN7" s="57" t="str">
        <f>TEXT(AN6,"ddd")</f>
        <v>jue</v>
      </c>
      <c r="AO7" s="57" t="str">
        <f>TEXT(AO6,"ddd")</f>
        <v>vie</v>
      </c>
      <c r="AP7" s="57" t="str">
        <f t="shared" ref="AP7:AR7" si="6">TEXT(AP6,"ddd")</f>
        <v>sáb</v>
      </c>
      <c r="AQ7" s="57" t="str">
        <f t="shared" si="6"/>
        <v>dom</v>
      </c>
      <c r="AR7" s="57" t="str">
        <f t="shared" si="6"/>
        <v>lun</v>
      </c>
    </row>
    <row r="8" spans="1:44" s="18" customFormat="1" ht="30" customHeight="1" x14ac:dyDescent="0.3">
      <c r="A8" s="23"/>
      <c r="B8" s="24"/>
      <c r="C8" s="25"/>
      <c r="D8" s="25"/>
      <c r="E8" s="26" t="str">
        <f>IF(C8="","",D8-C8+1)</f>
        <v/>
      </c>
      <c r="F8" s="46" t="str">
        <f ca="1">IF($E8&gt;="","",MAX(0,(MIN(TODAY(),$D8)-$C8+$E$4)/($D8-$C8+$E$4)))</f>
        <v/>
      </c>
      <c r="G8" s="46"/>
      <c r="H8" s="26" t="str">
        <f ca="1">IF($C8&gt;TODAY(),"No iniciado",IF($G8=100%,"Finalizado",IF(AND($F8="",$G8=""),"",IF(($G8=$F8),"En proceso",IF($F8&lt;$G8,"Óptimo Avance","Retrasado")))))</f>
        <v/>
      </c>
      <c r="I8" s="34"/>
      <c r="J8" s="40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2"/>
    </row>
    <row r="9" spans="1:44" s="18" customFormat="1" ht="42" customHeight="1" x14ac:dyDescent="0.3">
      <c r="A9" s="27"/>
      <c r="B9" s="28"/>
      <c r="C9" s="29"/>
      <c r="D9" s="29"/>
      <c r="E9" s="27" t="str">
        <f t="shared" ref="E9:E68" si="7">IF(C9="","",D9-C9+1)</f>
        <v/>
      </c>
      <c r="F9" s="46" t="str">
        <f t="shared" ref="F9:F68" ca="1" si="8">IF($E9&gt;="","",MAX(0,(MIN(TODAY(),$D9)-$C9+$E$4)/($D9-$C9+$E$4)))</f>
        <v/>
      </c>
      <c r="G9" s="30"/>
      <c r="H9" s="26" t="str">
        <f t="shared" ref="H9:H68" ca="1" si="9">IF($C9&gt;TODAY(),"No iniciado",IF($G9=100%,"Finalizado",IF(AND($F9="",$G9=""),"",IF(($G9=$F9),"En proceso",IF($F9&lt;$G9,"Óptimo Avance","Retrasado")))))</f>
        <v/>
      </c>
      <c r="I9" s="35"/>
      <c r="J9" s="40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2"/>
    </row>
    <row r="10" spans="1:44" s="18" customFormat="1" ht="41.25" customHeight="1" x14ac:dyDescent="0.3">
      <c r="A10" s="27"/>
      <c r="B10" s="28"/>
      <c r="C10" s="29"/>
      <c r="D10" s="29"/>
      <c r="E10" s="27" t="str">
        <f t="shared" si="7"/>
        <v/>
      </c>
      <c r="F10" s="46" t="str">
        <f t="shared" ca="1" si="8"/>
        <v/>
      </c>
      <c r="G10" s="30"/>
      <c r="H10" s="26" t="str">
        <f t="shared" ca="1" si="9"/>
        <v/>
      </c>
      <c r="I10" s="35"/>
      <c r="J10" s="40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2"/>
    </row>
    <row r="11" spans="1:44" s="18" customFormat="1" ht="45" customHeight="1" x14ac:dyDescent="0.3">
      <c r="A11" s="27"/>
      <c r="B11" s="28"/>
      <c r="C11" s="29"/>
      <c r="D11" s="29"/>
      <c r="E11" s="27" t="str">
        <f t="shared" si="7"/>
        <v/>
      </c>
      <c r="F11" s="46" t="str">
        <f t="shared" ca="1" si="8"/>
        <v/>
      </c>
      <c r="G11" s="30"/>
      <c r="H11" s="26" t="str">
        <f t="shared" ca="1" si="9"/>
        <v/>
      </c>
      <c r="I11" s="35"/>
      <c r="J11" s="40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2"/>
    </row>
    <row r="12" spans="1:44" s="18" customFormat="1" ht="45.75" customHeight="1" x14ac:dyDescent="0.3">
      <c r="A12" s="27"/>
      <c r="B12" s="28"/>
      <c r="C12" s="29"/>
      <c r="D12" s="29"/>
      <c r="E12" s="27" t="str">
        <f t="shared" si="7"/>
        <v/>
      </c>
      <c r="F12" s="46" t="str">
        <f t="shared" ca="1" si="8"/>
        <v/>
      </c>
      <c r="G12" s="30"/>
      <c r="H12" s="26" t="str">
        <f t="shared" ca="1" si="9"/>
        <v/>
      </c>
      <c r="I12" s="35"/>
      <c r="J12" s="40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2"/>
    </row>
    <row r="13" spans="1:44" s="18" customFormat="1" ht="44.25" customHeight="1" x14ac:dyDescent="0.3">
      <c r="A13" s="27"/>
      <c r="B13" s="28"/>
      <c r="C13" s="29"/>
      <c r="D13" s="29"/>
      <c r="E13" s="27" t="str">
        <f t="shared" si="7"/>
        <v/>
      </c>
      <c r="F13" s="46" t="str">
        <f t="shared" ca="1" si="8"/>
        <v/>
      </c>
      <c r="G13" s="30"/>
      <c r="H13" s="26" t="str">
        <f t="shared" ca="1" si="9"/>
        <v/>
      </c>
      <c r="I13" s="35"/>
      <c r="J13" s="40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2"/>
    </row>
    <row r="14" spans="1:44" s="18" customFormat="1" ht="40.5" customHeight="1" x14ac:dyDescent="0.3">
      <c r="A14" s="27"/>
      <c r="B14" s="28"/>
      <c r="C14" s="29"/>
      <c r="D14" s="29"/>
      <c r="E14" s="27" t="str">
        <f t="shared" si="7"/>
        <v/>
      </c>
      <c r="F14" s="46" t="str">
        <f t="shared" ca="1" si="8"/>
        <v/>
      </c>
      <c r="G14" s="30"/>
      <c r="H14" s="26" t="str">
        <f t="shared" ca="1" si="9"/>
        <v/>
      </c>
      <c r="I14" s="35"/>
      <c r="J14" s="40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2"/>
    </row>
    <row r="15" spans="1:44" s="18" customFormat="1" ht="45.75" customHeight="1" x14ac:dyDescent="0.3">
      <c r="A15" s="27"/>
      <c r="B15" s="28"/>
      <c r="C15" s="29"/>
      <c r="D15" s="29"/>
      <c r="E15" s="27" t="str">
        <f t="shared" si="7"/>
        <v/>
      </c>
      <c r="F15" s="46" t="str">
        <f t="shared" ca="1" si="8"/>
        <v/>
      </c>
      <c r="G15" s="30"/>
      <c r="H15" s="26" t="str">
        <f t="shared" ca="1" si="9"/>
        <v/>
      </c>
      <c r="I15" s="35"/>
      <c r="J15" s="40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2"/>
    </row>
    <row r="16" spans="1:44" s="18" customFormat="1" ht="45" customHeight="1" x14ac:dyDescent="0.3">
      <c r="A16" s="27"/>
      <c r="B16" s="28"/>
      <c r="C16" s="29"/>
      <c r="D16" s="29"/>
      <c r="E16" s="27" t="str">
        <f t="shared" si="7"/>
        <v/>
      </c>
      <c r="F16" s="46" t="str">
        <f t="shared" ca="1" si="8"/>
        <v/>
      </c>
      <c r="G16" s="30"/>
      <c r="H16" s="26" t="str">
        <f t="shared" ca="1" si="9"/>
        <v/>
      </c>
      <c r="I16" s="35"/>
      <c r="J16" s="40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2"/>
    </row>
    <row r="17" spans="1:44" s="18" customFormat="1" ht="44.25" customHeight="1" x14ac:dyDescent="0.3">
      <c r="A17" s="27"/>
      <c r="B17" s="28"/>
      <c r="C17" s="29"/>
      <c r="D17" s="29"/>
      <c r="E17" s="27" t="str">
        <f t="shared" si="7"/>
        <v/>
      </c>
      <c r="F17" s="46" t="str">
        <f t="shared" ca="1" si="8"/>
        <v/>
      </c>
      <c r="G17" s="30"/>
      <c r="H17" s="26" t="str">
        <f t="shared" ca="1" si="9"/>
        <v/>
      </c>
      <c r="I17" s="35"/>
      <c r="J17" s="40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2"/>
    </row>
    <row r="18" spans="1:44" s="19" customFormat="1" ht="44.25" customHeight="1" x14ac:dyDescent="0.3">
      <c r="A18" s="27"/>
      <c r="B18" s="31"/>
      <c r="C18" s="32"/>
      <c r="D18" s="32"/>
      <c r="E18" s="27" t="str">
        <f t="shared" si="7"/>
        <v/>
      </c>
      <c r="F18" s="46" t="str">
        <f t="shared" ca="1" si="8"/>
        <v/>
      </c>
      <c r="G18" s="30"/>
      <c r="H18" s="26" t="str">
        <f t="shared" ca="1" si="9"/>
        <v/>
      </c>
      <c r="I18" s="36"/>
      <c r="J18" s="40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3"/>
      <c r="AO18" s="43"/>
      <c r="AP18" s="43"/>
      <c r="AQ18" s="43"/>
      <c r="AR18" s="44"/>
    </row>
    <row r="19" spans="1:44" s="18" customFormat="1" ht="43.5" customHeight="1" x14ac:dyDescent="0.3">
      <c r="A19" s="27"/>
      <c r="B19" s="28"/>
      <c r="C19" s="29"/>
      <c r="D19" s="29"/>
      <c r="E19" s="27" t="str">
        <f t="shared" si="7"/>
        <v/>
      </c>
      <c r="F19" s="46" t="str">
        <f t="shared" ca="1" si="8"/>
        <v/>
      </c>
      <c r="G19" s="30"/>
      <c r="H19" s="26" t="str">
        <f t="shared" ca="1" si="9"/>
        <v/>
      </c>
      <c r="I19" s="35"/>
      <c r="J19" s="40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2"/>
    </row>
    <row r="20" spans="1:44" s="18" customFormat="1" ht="47.25" customHeight="1" x14ac:dyDescent="0.3">
      <c r="A20" s="27"/>
      <c r="B20" s="28"/>
      <c r="C20" s="29"/>
      <c r="D20" s="29"/>
      <c r="E20" s="27" t="str">
        <f t="shared" si="7"/>
        <v/>
      </c>
      <c r="F20" s="46" t="str">
        <f t="shared" ca="1" si="8"/>
        <v/>
      </c>
      <c r="G20" s="30"/>
      <c r="H20" s="26" t="str">
        <f t="shared" ca="1" si="9"/>
        <v/>
      </c>
      <c r="I20" s="35"/>
      <c r="J20" s="40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2"/>
    </row>
    <row r="21" spans="1:44" s="18" customFormat="1" ht="36" customHeight="1" x14ac:dyDescent="0.3">
      <c r="A21" s="27"/>
      <c r="B21" s="28"/>
      <c r="C21" s="29"/>
      <c r="D21" s="29"/>
      <c r="E21" s="27" t="str">
        <f t="shared" si="7"/>
        <v/>
      </c>
      <c r="F21" s="46" t="str">
        <f t="shared" ca="1" si="8"/>
        <v/>
      </c>
      <c r="G21" s="30"/>
      <c r="H21" s="26" t="str">
        <f t="shared" ca="1" si="9"/>
        <v/>
      </c>
      <c r="I21" s="35"/>
      <c r="J21" s="40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2"/>
    </row>
    <row r="22" spans="1:44" s="18" customFormat="1" ht="38.25" customHeight="1" x14ac:dyDescent="0.3">
      <c r="A22" s="27"/>
      <c r="B22" s="28"/>
      <c r="C22" s="29"/>
      <c r="D22" s="29"/>
      <c r="E22" s="27" t="str">
        <f t="shared" si="7"/>
        <v/>
      </c>
      <c r="F22" s="46" t="str">
        <f t="shared" ca="1" si="8"/>
        <v/>
      </c>
      <c r="G22" s="30"/>
      <c r="H22" s="26" t="str">
        <f t="shared" ca="1" si="9"/>
        <v/>
      </c>
      <c r="I22" s="35"/>
      <c r="J22" s="40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2"/>
    </row>
    <row r="23" spans="1:44" s="18" customFormat="1" ht="30" customHeight="1" x14ac:dyDescent="0.3">
      <c r="A23" s="27"/>
      <c r="B23" s="28"/>
      <c r="C23" s="29"/>
      <c r="D23" s="29"/>
      <c r="E23" s="27" t="str">
        <f t="shared" si="7"/>
        <v/>
      </c>
      <c r="F23" s="46" t="str">
        <f t="shared" ca="1" si="8"/>
        <v/>
      </c>
      <c r="G23" s="30"/>
      <c r="H23" s="26" t="str">
        <f t="shared" ca="1" si="9"/>
        <v/>
      </c>
      <c r="I23" s="35"/>
      <c r="J23" s="40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2"/>
    </row>
    <row r="24" spans="1:44" s="18" customFormat="1" ht="30" customHeight="1" x14ac:dyDescent="0.3">
      <c r="A24" s="27"/>
      <c r="B24" s="28"/>
      <c r="C24" s="29"/>
      <c r="D24" s="29"/>
      <c r="E24" s="27" t="str">
        <f t="shared" si="7"/>
        <v/>
      </c>
      <c r="F24" s="46" t="str">
        <f t="shared" ca="1" si="8"/>
        <v/>
      </c>
      <c r="G24" s="30"/>
      <c r="H24" s="26" t="str">
        <f t="shared" ca="1" si="9"/>
        <v/>
      </c>
      <c r="I24" s="35"/>
      <c r="J24" s="40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2"/>
    </row>
    <row r="25" spans="1:44" s="18" customFormat="1" ht="30" customHeight="1" x14ac:dyDescent="0.3">
      <c r="A25" s="27"/>
      <c r="B25" s="28"/>
      <c r="C25" s="29"/>
      <c r="D25" s="29"/>
      <c r="E25" s="27" t="str">
        <f t="shared" si="7"/>
        <v/>
      </c>
      <c r="F25" s="46" t="str">
        <f t="shared" ca="1" si="8"/>
        <v/>
      </c>
      <c r="G25" s="30"/>
      <c r="H25" s="26" t="str">
        <f t="shared" ca="1" si="9"/>
        <v/>
      </c>
      <c r="I25" s="35"/>
      <c r="J25" s="40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2"/>
    </row>
    <row r="26" spans="1:44" s="18" customFormat="1" ht="30" customHeight="1" x14ac:dyDescent="0.3">
      <c r="A26" s="27"/>
      <c r="B26" s="28"/>
      <c r="C26" s="29"/>
      <c r="D26" s="29"/>
      <c r="E26" s="27" t="str">
        <f t="shared" si="7"/>
        <v/>
      </c>
      <c r="F26" s="46" t="str">
        <f t="shared" ca="1" si="8"/>
        <v/>
      </c>
      <c r="G26" s="30"/>
      <c r="H26" s="26" t="str">
        <f t="shared" ca="1" si="9"/>
        <v/>
      </c>
      <c r="I26" s="35"/>
      <c r="J26" s="40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2"/>
    </row>
    <row r="27" spans="1:44" s="18" customFormat="1" ht="30" customHeight="1" x14ac:dyDescent="0.3">
      <c r="A27" s="27"/>
      <c r="B27" s="28"/>
      <c r="C27" s="29"/>
      <c r="D27" s="29"/>
      <c r="E27" s="27" t="str">
        <f t="shared" si="7"/>
        <v/>
      </c>
      <c r="F27" s="46" t="str">
        <f t="shared" ca="1" si="8"/>
        <v/>
      </c>
      <c r="G27" s="30"/>
      <c r="H27" s="26" t="str">
        <f t="shared" ca="1" si="9"/>
        <v/>
      </c>
      <c r="I27" s="35"/>
      <c r="J27" s="40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2"/>
    </row>
    <row r="28" spans="1:44" s="18" customFormat="1" ht="30" customHeight="1" x14ac:dyDescent="0.3">
      <c r="A28" s="27"/>
      <c r="B28" s="28"/>
      <c r="C28" s="29"/>
      <c r="D28" s="29"/>
      <c r="E28" s="27" t="str">
        <f t="shared" si="7"/>
        <v/>
      </c>
      <c r="F28" s="46" t="str">
        <f t="shared" ca="1" si="8"/>
        <v/>
      </c>
      <c r="G28" s="30"/>
      <c r="H28" s="26" t="str">
        <f t="shared" ca="1" si="9"/>
        <v/>
      </c>
      <c r="I28" s="35"/>
      <c r="J28" s="40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2"/>
    </row>
    <row r="29" spans="1:44" s="18" customFormat="1" ht="30" customHeight="1" x14ac:dyDescent="0.3">
      <c r="A29" s="27"/>
      <c r="B29" s="28"/>
      <c r="C29" s="29"/>
      <c r="D29" s="29"/>
      <c r="E29" s="27" t="str">
        <f t="shared" si="7"/>
        <v/>
      </c>
      <c r="F29" s="46" t="str">
        <f t="shared" ca="1" si="8"/>
        <v/>
      </c>
      <c r="G29" s="30"/>
      <c r="H29" s="26" t="str">
        <f t="shared" ca="1" si="9"/>
        <v/>
      </c>
      <c r="I29" s="35"/>
      <c r="J29" s="40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2"/>
    </row>
    <row r="30" spans="1:44" s="18" customFormat="1" ht="30" customHeight="1" x14ac:dyDescent="0.3">
      <c r="A30" s="27"/>
      <c r="B30" s="28"/>
      <c r="C30" s="29"/>
      <c r="D30" s="29"/>
      <c r="E30" s="27" t="str">
        <f t="shared" si="7"/>
        <v/>
      </c>
      <c r="F30" s="46" t="str">
        <f t="shared" ca="1" si="8"/>
        <v/>
      </c>
      <c r="G30" s="30"/>
      <c r="H30" s="26" t="str">
        <f t="shared" ca="1" si="9"/>
        <v/>
      </c>
      <c r="I30" s="35"/>
      <c r="J30" s="40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2"/>
    </row>
    <row r="31" spans="1:44" s="18" customFormat="1" ht="30" customHeight="1" x14ac:dyDescent="0.3">
      <c r="A31" s="27"/>
      <c r="B31" s="28"/>
      <c r="C31" s="29"/>
      <c r="D31" s="29"/>
      <c r="E31" s="27" t="str">
        <f t="shared" si="7"/>
        <v/>
      </c>
      <c r="F31" s="46" t="str">
        <f t="shared" ca="1" si="8"/>
        <v/>
      </c>
      <c r="G31" s="30"/>
      <c r="H31" s="26" t="str">
        <f t="shared" ca="1" si="9"/>
        <v/>
      </c>
      <c r="I31" s="35"/>
      <c r="J31" s="40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2"/>
    </row>
    <row r="32" spans="1:44" s="18" customFormat="1" ht="30" customHeight="1" x14ac:dyDescent="0.3">
      <c r="A32" s="27"/>
      <c r="B32" s="28"/>
      <c r="C32" s="29"/>
      <c r="D32" s="29"/>
      <c r="E32" s="27" t="str">
        <f t="shared" si="7"/>
        <v/>
      </c>
      <c r="F32" s="46" t="str">
        <f t="shared" ca="1" si="8"/>
        <v/>
      </c>
      <c r="G32" s="30"/>
      <c r="H32" s="26" t="str">
        <f t="shared" ca="1" si="9"/>
        <v/>
      </c>
      <c r="I32" s="35"/>
      <c r="J32" s="40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2"/>
    </row>
    <row r="33" spans="1:44" s="18" customFormat="1" ht="30" customHeight="1" x14ac:dyDescent="0.3">
      <c r="A33" s="27"/>
      <c r="B33" s="28"/>
      <c r="C33" s="29"/>
      <c r="D33" s="29"/>
      <c r="E33" s="27" t="str">
        <f t="shared" si="7"/>
        <v/>
      </c>
      <c r="F33" s="46" t="str">
        <f t="shared" ca="1" si="8"/>
        <v/>
      </c>
      <c r="G33" s="30"/>
      <c r="H33" s="26" t="str">
        <f t="shared" ca="1" si="9"/>
        <v/>
      </c>
      <c r="I33" s="35"/>
      <c r="J33" s="40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2"/>
    </row>
    <row r="34" spans="1:44" s="19" customFormat="1" ht="30" customHeight="1" x14ac:dyDescent="0.3">
      <c r="A34" s="27"/>
      <c r="B34" s="31"/>
      <c r="C34" s="32"/>
      <c r="D34" s="32"/>
      <c r="E34" s="27" t="str">
        <f t="shared" si="7"/>
        <v/>
      </c>
      <c r="F34" s="46" t="str">
        <f t="shared" ca="1" si="8"/>
        <v/>
      </c>
      <c r="G34" s="30"/>
      <c r="H34" s="26" t="str">
        <f t="shared" ca="1" si="9"/>
        <v/>
      </c>
      <c r="I34" s="35"/>
      <c r="J34" s="40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3"/>
      <c r="AO34" s="43"/>
      <c r="AP34" s="43"/>
      <c r="AQ34" s="43"/>
      <c r="AR34" s="44"/>
    </row>
    <row r="35" spans="1:44" s="18" customFormat="1" ht="30" customHeight="1" x14ac:dyDescent="0.3">
      <c r="A35" s="27"/>
      <c r="B35" s="28"/>
      <c r="C35" s="29"/>
      <c r="D35" s="29"/>
      <c r="E35" s="27" t="str">
        <f t="shared" si="7"/>
        <v/>
      </c>
      <c r="F35" s="46" t="str">
        <f t="shared" ca="1" si="8"/>
        <v/>
      </c>
      <c r="G35" s="30"/>
      <c r="H35" s="26" t="str">
        <f t="shared" ca="1" si="9"/>
        <v/>
      </c>
      <c r="I35" s="35"/>
      <c r="J35" s="40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2"/>
    </row>
    <row r="36" spans="1:44" s="18" customFormat="1" ht="30" customHeight="1" x14ac:dyDescent="0.3">
      <c r="A36" s="27"/>
      <c r="B36" s="28"/>
      <c r="C36" s="29"/>
      <c r="D36" s="29"/>
      <c r="E36" s="27" t="str">
        <f t="shared" si="7"/>
        <v/>
      </c>
      <c r="F36" s="46" t="str">
        <f t="shared" ca="1" si="8"/>
        <v/>
      </c>
      <c r="G36" s="30"/>
      <c r="H36" s="26" t="str">
        <f t="shared" ca="1" si="9"/>
        <v/>
      </c>
      <c r="I36" s="35"/>
      <c r="J36" s="40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2"/>
    </row>
    <row r="37" spans="1:44" s="18" customFormat="1" ht="30" customHeight="1" x14ac:dyDescent="0.3">
      <c r="A37" s="27"/>
      <c r="B37" s="28"/>
      <c r="C37" s="29"/>
      <c r="D37" s="29"/>
      <c r="E37" s="27" t="str">
        <f t="shared" si="7"/>
        <v/>
      </c>
      <c r="F37" s="46" t="str">
        <f t="shared" ca="1" si="8"/>
        <v/>
      </c>
      <c r="G37" s="30"/>
      <c r="H37" s="26" t="str">
        <f t="shared" ca="1" si="9"/>
        <v/>
      </c>
      <c r="I37" s="35"/>
      <c r="J37" s="40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2"/>
    </row>
    <row r="38" spans="1:44" s="18" customFormat="1" ht="30" customHeight="1" x14ac:dyDescent="0.3">
      <c r="A38" s="27"/>
      <c r="B38" s="28"/>
      <c r="C38" s="29"/>
      <c r="D38" s="29"/>
      <c r="E38" s="27" t="str">
        <f t="shared" si="7"/>
        <v/>
      </c>
      <c r="F38" s="46" t="str">
        <f t="shared" ca="1" si="8"/>
        <v/>
      </c>
      <c r="G38" s="30"/>
      <c r="H38" s="26" t="str">
        <f t="shared" ca="1" si="9"/>
        <v/>
      </c>
      <c r="I38" s="35"/>
      <c r="J38" s="40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2"/>
    </row>
    <row r="39" spans="1:44" s="18" customFormat="1" ht="30" customHeight="1" x14ac:dyDescent="0.3">
      <c r="A39" s="27"/>
      <c r="B39" s="28"/>
      <c r="C39" s="29"/>
      <c r="D39" s="29"/>
      <c r="E39" s="27" t="str">
        <f t="shared" si="7"/>
        <v/>
      </c>
      <c r="F39" s="46" t="str">
        <f t="shared" ca="1" si="8"/>
        <v/>
      </c>
      <c r="G39" s="30"/>
      <c r="H39" s="26" t="str">
        <f t="shared" ca="1" si="9"/>
        <v/>
      </c>
      <c r="I39" s="35"/>
      <c r="J39" s="40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2"/>
    </row>
    <row r="40" spans="1:44" s="18" customFormat="1" ht="30" customHeight="1" x14ac:dyDescent="0.3">
      <c r="A40" s="27"/>
      <c r="B40" s="28"/>
      <c r="C40" s="29"/>
      <c r="D40" s="29"/>
      <c r="E40" s="27" t="str">
        <f t="shared" si="7"/>
        <v/>
      </c>
      <c r="F40" s="46" t="str">
        <f t="shared" ca="1" si="8"/>
        <v/>
      </c>
      <c r="G40" s="30"/>
      <c r="H40" s="26" t="str">
        <f t="shared" ca="1" si="9"/>
        <v/>
      </c>
      <c r="I40" s="35"/>
      <c r="J40" s="40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2"/>
    </row>
    <row r="41" spans="1:44" s="18" customFormat="1" ht="30" customHeight="1" x14ac:dyDescent="0.3">
      <c r="A41" s="27"/>
      <c r="B41" s="28"/>
      <c r="C41" s="29"/>
      <c r="D41" s="29"/>
      <c r="E41" s="27" t="str">
        <f t="shared" si="7"/>
        <v/>
      </c>
      <c r="F41" s="46" t="str">
        <f t="shared" ca="1" si="8"/>
        <v/>
      </c>
      <c r="G41" s="30"/>
      <c r="H41" s="26" t="str">
        <f t="shared" ca="1" si="9"/>
        <v/>
      </c>
      <c r="I41" s="35"/>
      <c r="J41" s="40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2"/>
    </row>
    <row r="42" spans="1:44" s="18" customFormat="1" ht="30" customHeight="1" x14ac:dyDescent="0.3">
      <c r="A42" s="27"/>
      <c r="B42" s="28"/>
      <c r="C42" s="29"/>
      <c r="D42" s="29"/>
      <c r="E42" s="27" t="str">
        <f t="shared" si="7"/>
        <v/>
      </c>
      <c r="F42" s="46" t="str">
        <f t="shared" ca="1" si="8"/>
        <v/>
      </c>
      <c r="G42" s="30"/>
      <c r="H42" s="26" t="str">
        <f t="shared" ca="1" si="9"/>
        <v/>
      </c>
      <c r="I42" s="35"/>
      <c r="J42" s="40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2"/>
    </row>
    <row r="43" spans="1:44" s="19" customFormat="1" ht="30" customHeight="1" x14ac:dyDescent="0.3">
      <c r="A43" s="27"/>
      <c r="B43" s="31"/>
      <c r="C43" s="32"/>
      <c r="D43" s="32"/>
      <c r="E43" s="27" t="str">
        <f t="shared" si="7"/>
        <v/>
      </c>
      <c r="F43" s="46" t="str">
        <f t="shared" ca="1" si="8"/>
        <v/>
      </c>
      <c r="G43" s="30"/>
      <c r="H43" s="26" t="str">
        <f t="shared" ca="1" si="9"/>
        <v/>
      </c>
      <c r="I43" s="35"/>
      <c r="J43" s="40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3"/>
      <c r="AO43" s="43"/>
      <c r="AP43" s="43"/>
      <c r="AQ43" s="43"/>
      <c r="AR43" s="44"/>
    </row>
    <row r="44" spans="1:44" s="18" customFormat="1" ht="42.75" customHeight="1" x14ac:dyDescent="0.3">
      <c r="A44" s="27"/>
      <c r="B44" s="28"/>
      <c r="C44" s="29"/>
      <c r="D44" s="29"/>
      <c r="E44" s="27" t="str">
        <f t="shared" si="7"/>
        <v/>
      </c>
      <c r="F44" s="46" t="str">
        <f t="shared" ca="1" si="8"/>
        <v/>
      </c>
      <c r="G44" s="30"/>
      <c r="H44" s="26" t="str">
        <f t="shared" ca="1" si="9"/>
        <v/>
      </c>
      <c r="I44" s="35"/>
      <c r="J44" s="40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2"/>
    </row>
    <row r="45" spans="1:44" s="18" customFormat="1" ht="46.5" customHeight="1" x14ac:dyDescent="0.3">
      <c r="A45" s="27"/>
      <c r="B45" s="28"/>
      <c r="C45" s="29"/>
      <c r="D45" s="29"/>
      <c r="E45" s="27" t="str">
        <f t="shared" si="7"/>
        <v/>
      </c>
      <c r="F45" s="46" t="str">
        <f t="shared" ca="1" si="8"/>
        <v/>
      </c>
      <c r="G45" s="30"/>
      <c r="H45" s="26" t="str">
        <f t="shared" ca="1" si="9"/>
        <v/>
      </c>
      <c r="I45" s="35"/>
      <c r="J45" s="40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2"/>
    </row>
    <row r="46" spans="1:44" s="18" customFormat="1" ht="30" customHeight="1" x14ac:dyDescent="0.3">
      <c r="A46" s="27"/>
      <c r="B46" s="28"/>
      <c r="C46" s="29"/>
      <c r="D46" s="29"/>
      <c r="E46" s="27" t="str">
        <f t="shared" si="7"/>
        <v/>
      </c>
      <c r="F46" s="46" t="str">
        <f t="shared" ca="1" si="8"/>
        <v/>
      </c>
      <c r="G46" s="30"/>
      <c r="H46" s="26" t="str">
        <f t="shared" ca="1" si="9"/>
        <v/>
      </c>
      <c r="I46" s="35"/>
      <c r="J46" s="40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2"/>
    </row>
    <row r="47" spans="1:44" s="18" customFormat="1" ht="56.25" customHeight="1" x14ac:dyDescent="0.3">
      <c r="A47" s="27"/>
      <c r="B47" s="28"/>
      <c r="C47" s="29"/>
      <c r="D47" s="29"/>
      <c r="E47" s="27" t="str">
        <f t="shared" si="7"/>
        <v/>
      </c>
      <c r="F47" s="46" t="str">
        <f t="shared" ca="1" si="8"/>
        <v/>
      </c>
      <c r="G47" s="30"/>
      <c r="H47" s="26" t="str">
        <f t="shared" ca="1" si="9"/>
        <v/>
      </c>
      <c r="I47" s="35"/>
      <c r="J47" s="40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2"/>
    </row>
    <row r="48" spans="1:44" s="18" customFormat="1" ht="46.5" customHeight="1" x14ac:dyDescent="0.3">
      <c r="A48" s="27"/>
      <c r="B48" s="28"/>
      <c r="C48" s="29"/>
      <c r="D48" s="29"/>
      <c r="E48" s="27" t="str">
        <f t="shared" si="7"/>
        <v/>
      </c>
      <c r="F48" s="46" t="str">
        <f t="shared" ca="1" si="8"/>
        <v/>
      </c>
      <c r="G48" s="30"/>
      <c r="H48" s="26" t="str">
        <f t="shared" ca="1" si="9"/>
        <v/>
      </c>
      <c r="I48" s="35"/>
      <c r="J48" s="40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2"/>
    </row>
    <row r="49" spans="1:44" s="18" customFormat="1" ht="30" customHeight="1" x14ac:dyDescent="0.3">
      <c r="A49" s="27"/>
      <c r="B49" s="28"/>
      <c r="C49" s="29"/>
      <c r="D49" s="29"/>
      <c r="E49" s="27" t="str">
        <f t="shared" si="7"/>
        <v/>
      </c>
      <c r="F49" s="46" t="str">
        <f t="shared" ca="1" si="8"/>
        <v/>
      </c>
      <c r="G49" s="30"/>
      <c r="H49" s="26" t="str">
        <f t="shared" ca="1" si="9"/>
        <v/>
      </c>
      <c r="I49" s="35"/>
      <c r="J49" s="40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2"/>
    </row>
    <row r="50" spans="1:44" s="18" customFormat="1" ht="30" customHeight="1" x14ac:dyDescent="0.3">
      <c r="A50" s="27"/>
      <c r="B50" s="28"/>
      <c r="C50" s="29"/>
      <c r="D50" s="29"/>
      <c r="E50" s="27" t="str">
        <f t="shared" si="7"/>
        <v/>
      </c>
      <c r="F50" s="46" t="str">
        <f t="shared" ca="1" si="8"/>
        <v/>
      </c>
      <c r="G50" s="30"/>
      <c r="H50" s="26" t="str">
        <f t="shared" ca="1" si="9"/>
        <v/>
      </c>
      <c r="I50" s="35"/>
      <c r="J50" s="40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2"/>
    </row>
    <row r="51" spans="1:44" s="18" customFormat="1" ht="30" customHeight="1" x14ac:dyDescent="0.3">
      <c r="A51" s="27"/>
      <c r="B51" s="28"/>
      <c r="C51" s="29"/>
      <c r="D51" s="29"/>
      <c r="E51" s="27" t="str">
        <f t="shared" si="7"/>
        <v/>
      </c>
      <c r="F51" s="46" t="str">
        <f t="shared" ca="1" si="8"/>
        <v/>
      </c>
      <c r="G51" s="30"/>
      <c r="H51" s="26" t="str">
        <f t="shared" ca="1" si="9"/>
        <v/>
      </c>
      <c r="I51" s="35"/>
      <c r="J51" s="40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2"/>
    </row>
    <row r="52" spans="1:44" s="18" customFormat="1" ht="30" customHeight="1" x14ac:dyDescent="0.3">
      <c r="A52" s="27"/>
      <c r="B52" s="28"/>
      <c r="C52" s="29"/>
      <c r="D52" s="29"/>
      <c r="E52" s="27" t="str">
        <f t="shared" si="7"/>
        <v/>
      </c>
      <c r="F52" s="46" t="str">
        <f t="shared" ca="1" si="8"/>
        <v/>
      </c>
      <c r="G52" s="30"/>
      <c r="H52" s="26" t="str">
        <f t="shared" ca="1" si="9"/>
        <v/>
      </c>
      <c r="I52" s="35"/>
      <c r="J52" s="40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2"/>
    </row>
    <row r="53" spans="1:44" s="18" customFormat="1" ht="30" customHeight="1" x14ac:dyDescent="0.3">
      <c r="A53" s="27"/>
      <c r="B53" s="28"/>
      <c r="C53" s="29"/>
      <c r="D53" s="29"/>
      <c r="E53" s="27" t="str">
        <f t="shared" si="7"/>
        <v/>
      </c>
      <c r="F53" s="46" t="str">
        <f t="shared" ca="1" si="8"/>
        <v/>
      </c>
      <c r="G53" s="30"/>
      <c r="H53" s="26" t="str">
        <f t="shared" ca="1" si="9"/>
        <v/>
      </c>
      <c r="I53" s="35"/>
      <c r="J53" s="40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2"/>
    </row>
    <row r="54" spans="1:44" s="19" customFormat="1" ht="30" customHeight="1" x14ac:dyDescent="0.3">
      <c r="A54" s="27"/>
      <c r="B54" s="31"/>
      <c r="C54" s="32"/>
      <c r="D54" s="32"/>
      <c r="E54" s="27" t="str">
        <f t="shared" si="7"/>
        <v/>
      </c>
      <c r="F54" s="46" t="str">
        <f t="shared" ca="1" si="8"/>
        <v/>
      </c>
      <c r="G54" s="30"/>
      <c r="H54" s="26" t="str">
        <f t="shared" ca="1" si="9"/>
        <v/>
      </c>
      <c r="I54" s="35"/>
      <c r="J54" s="40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3"/>
      <c r="AO54" s="43"/>
      <c r="AP54" s="43"/>
      <c r="AQ54" s="43"/>
      <c r="AR54" s="44"/>
    </row>
    <row r="55" spans="1:44" s="18" customFormat="1" ht="30" customHeight="1" x14ac:dyDescent="0.3">
      <c r="A55" s="27"/>
      <c r="B55" s="28"/>
      <c r="C55" s="29"/>
      <c r="D55" s="29"/>
      <c r="E55" s="27" t="str">
        <f t="shared" si="7"/>
        <v/>
      </c>
      <c r="F55" s="46" t="str">
        <f t="shared" ca="1" si="8"/>
        <v/>
      </c>
      <c r="G55" s="30"/>
      <c r="H55" s="26" t="str">
        <f t="shared" ca="1" si="9"/>
        <v/>
      </c>
      <c r="I55" s="35"/>
      <c r="J55" s="40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2"/>
    </row>
    <row r="56" spans="1:44" s="18" customFormat="1" ht="30" customHeight="1" x14ac:dyDescent="0.3">
      <c r="A56" s="27"/>
      <c r="B56" s="28"/>
      <c r="C56" s="29"/>
      <c r="D56" s="29"/>
      <c r="E56" s="27" t="str">
        <f t="shared" si="7"/>
        <v/>
      </c>
      <c r="F56" s="46" t="str">
        <f t="shared" ca="1" si="8"/>
        <v/>
      </c>
      <c r="G56" s="30"/>
      <c r="H56" s="26" t="str">
        <f t="shared" ca="1" si="9"/>
        <v/>
      </c>
      <c r="I56" s="35"/>
      <c r="J56" s="40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2"/>
    </row>
    <row r="57" spans="1:44" s="18" customFormat="1" ht="52.5" customHeight="1" x14ac:dyDescent="0.3">
      <c r="A57" s="27"/>
      <c r="B57" s="28"/>
      <c r="C57" s="29"/>
      <c r="D57" s="29"/>
      <c r="E57" s="27" t="str">
        <f t="shared" si="7"/>
        <v/>
      </c>
      <c r="F57" s="46" t="str">
        <f t="shared" ca="1" si="8"/>
        <v/>
      </c>
      <c r="G57" s="30"/>
      <c r="H57" s="26" t="str">
        <f t="shared" ca="1" si="9"/>
        <v/>
      </c>
      <c r="I57" s="35"/>
      <c r="J57" s="40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2"/>
    </row>
    <row r="58" spans="1:44" s="18" customFormat="1" ht="30" customHeight="1" x14ac:dyDescent="0.3">
      <c r="A58" s="27"/>
      <c r="B58" s="28"/>
      <c r="C58" s="29"/>
      <c r="D58" s="29"/>
      <c r="E58" s="27" t="str">
        <f t="shared" si="7"/>
        <v/>
      </c>
      <c r="F58" s="46" t="str">
        <f t="shared" ca="1" si="8"/>
        <v/>
      </c>
      <c r="G58" s="30"/>
      <c r="H58" s="26" t="str">
        <f t="shared" ca="1" si="9"/>
        <v/>
      </c>
      <c r="I58" s="35"/>
      <c r="J58" s="40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2"/>
    </row>
    <row r="59" spans="1:44" s="18" customFormat="1" ht="30" customHeight="1" x14ac:dyDescent="0.3">
      <c r="A59" s="27"/>
      <c r="B59" s="28"/>
      <c r="C59" s="29"/>
      <c r="D59" s="29"/>
      <c r="E59" s="27" t="str">
        <f t="shared" si="7"/>
        <v/>
      </c>
      <c r="F59" s="46" t="str">
        <f t="shared" ca="1" si="8"/>
        <v/>
      </c>
      <c r="G59" s="30"/>
      <c r="H59" s="26" t="str">
        <f t="shared" ca="1" si="9"/>
        <v/>
      </c>
      <c r="I59" s="35"/>
      <c r="J59" s="40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2"/>
    </row>
    <row r="60" spans="1:44" s="18" customFormat="1" ht="30" customHeight="1" x14ac:dyDescent="0.3">
      <c r="A60" s="27"/>
      <c r="B60" s="28"/>
      <c r="C60" s="29"/>
      <c r="D60" s="29"/>
      <c r="E60" s="27" t="str">
        <f t="shared" si="7"/>
        <v/>
      </c>
      <c r="F60" s="46" t="str">
        <f t="shared" ca="1" si="8"/>
        <v/>
      </c>
      <c r="G60" s="30"/>
      <c r="H60" s="26" t="str">
        <f t="shared" ca="1" si="9"/>
        <v/>
      </c>
      <c r="I60" s="35"/>
      <c r="J60" s="40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2"/>
    </row>
    <row r="61" spans="1:44" s="19" customFormat="1" ht="30" customHeight="1" x14ac:dyDescent="0.3">
      <c r="A61" s="27"/>
      <c r="B61" s="31"/>
      <c r="C61" s="32"/>
      <c r="D61" s="32"/>
      <c r="E61" s="27" t="str">
        <f t="shared" si="7"/>
        <v/>
      </c>
      <c r="F61" s="46" t="str">
        <f t="shared" ca="1" si="8"/>
        <v/>
      </c>
      <c r="G61" s="30"/>
      <c r="H61" s="26" t="str">
        <f t="shared" ca="1" si="9"/>
        <v/>
      </c>
      <c r="I61" s="35"/>
      <c r="J61" s="40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3"/>
      <c r="AO61" s="43"/>
      <c r="AP61" s="43"/>
      <c r="AQ61" s="43"/>
      <c r="AR61" s="44"/>
    </row>
    <row r="62" spans="1:44" s="18" customFormat="1" ht="30" customHeight="1" x14ac:dyDescent="0.3">
      <c r="A62" s="27"/>
      <c r="B62" s="28"/>
      <c r="C62" s="29"/>
      <c r="D62" s="29"/>
      <c r="E62" s="27" t="str">
        <f t="shared" si="7"/>
        <v/>
      </c>
      <c r="F62" s="46" t="str">
        <f t="shared" ca="1" si="8"/>
        <v/>
      </c>
      <c r="G62" s="30"/>
      <c r="H62" s="26" t="str">
        <f t="shared" ca="1" si="9"/>
        <v/>
      </c>
      <c r="I62" s="35"/>
      <c r="J62" s="40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2"/>
    </row>
    <row r="63" spans="1:44" s="18" customFormat="1" ht="30" customHeight="1" x14ac:dyDescent="0.3">
      <c r="A63" s="27"/>
      <c r="B63" s="28"/>
      <c r="C63" s="29"/>
      <c r="D63" s="29"/>
      <c r="E63" s="27" t="str">
        <f t="shared" si="7"/>
        <v/>
      </c>
      <c r="F63" s="46" t="str">
        <f t="shared" ca="1" si="8"/>
        <v/>
      </c>
      <c r="G63" s="30"/>
      <c r="H63" s="26" t="str">
        <f t="shared" ca="1" si="9"/>
        <v/>
      </c>
      <c r="I63" s="35"/>
      <c r="J63" s="40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2"/>
    </row>
    <row r="64" spans="1:44" s="18" customFormat="1" ht="30" customHeight="1" x14ac:dyDescent="0.3">
      <c r="A64" s="27"/>
      <c r="B64" s="28"/>
      <c r="C64" s="29"/>
      <c r="D64" s="29"/>
      <c r="E64" s="27" t="str">
        <f t="shared" si="7"/>
        <v/>
      </c>
      <c r="F64" s="46" t="str">
        <f t="shared" ca="1" si="8"/>
        <v/>
      </c>
      <c r="G64" s="30"/>
      <c r="H64" s="26" t="str">
        <f t="shared" ca="1" si="9"/>
        <v/>
      </c>
      <c r="I64" s="35"/>
      <c r="J64" s="40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2"/>
    </row>
    <row r="65" spans="1:44" s="18" customFormat="1" ht="30" customHeight="1" x14ac:dyDescent="0.3">
      <c r="A65" s="27"/>
      <c r="B65" s="28"/>
      <c r="C65" s="29"/>
      <c r="D65" s="29"/>
      <c r="E65" s="27" t="str">
        <f t="shared" si="7"/>
        <v/>
      </c>
      <c r="F65" s="46" t="str">
        <f t="shared" ca="1" si="8"/>
        <v/>
      </c>
      <c r="G65" s="30"/>
      <c r="H65" s="26" t="str">
        <f t="shared" ca="1" si="9"/>
        <v/>
      </c>
      <c r="I65" s="35"/>
      <c r="J65" s="40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2"/>
    </row>
    <row r="66" spans="1:44" s="18" customFormat="1" ht="30" customHeight="1" x14ac:dyDescent="0.3">
      <c r="A66" s="27"/>
      <c r="B66" s="28"/>
      <c r="C66" s="29"/>
      <c r="D66" s="29"/>
      <c r="E66" s="27" t="str">
        <f t="shared" si="7"/>
        <v/>
      </c>
      <c r="F66" s="46" t="str">
        <f t="shared" ca="1" si="8"/>
        <v/>
      </c>
      <c r="G66" s="30"/>
      <c r="H66" s="26" t="str">
        <f t="shared" ca="1" si="9"/>
        <v/>
      </c>
      <c r="I66" s="35"/>
      <c r="J66" s="40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2"/>
    </row>
    <row r="67" spans="1:44" s="18" customFormat="1" ht="30" customHeight="1" x14ac:dyDescent="0.3">
      <c r="A67" s="27"/>
      <c r="B67" s="28"/>
      <c r="C67" s="29"/>
      <c r="D67" s="29"/>
      <c r="E67" s="27" t="str">
        <f t="shared" si="7"/>
        <v/>
      </c>
      <c r="F67" s="46" t="str">
        <f t="shared" ca="1" si="8"/>
        <v/>
      </c>
      <c r="G67" s="30"/>
      <c r="H67" s="26" t="str">
        <f t="shared" ca="1" si="9"/>
        <v/>
      </c>
      <c r="I67" s="35"/>
      <c r="J67" s="40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2"/>
    </row>
    <row r="68" spans="1:44" s="19" customFormat="1" ht="30" customHeight="1" x14ac:dyDescent="0.3">
      <c r="A68" s="27"/>
      <c r="B68" s="31"/>
      <c r="C68" s="32"/>
      <c r="D68" s="32"/>
      <c r="E68" s="27" t="str">
        <f t="shared" si="7"/>
        <v/>
      </c>
      <c r="F68" s="46" t="str">
        <f t="shared" ca="1" si="8"/>
        <v/>
      </c>
      <c r="G68" s="30"/>
      <c r="H68" s="26" t="str">
        <f t="shared" ca="1" si="9"/>
        <v/>
      </c>
      <c r="I68" s="35"/>
      <c r="J68" s="40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3"/>
      <c r="AO68" s="43"/>
      <c r="AP68" s="43"/>
      <c r="AQ68" s="43"/>
      <c r="AR68" s="44"/>
    </row>
    <row r="69" spans="1:44" ht="3.75" customHeight="1" x14ac:dyDescent="0.25"/>
    <row r="70" spans="1:44" ht="30" customHeight="1" thickBot="1" x14ac:dyDescent="0.3">
      <c r="A70" s="228" t="s">
        <v>38</v>
      </c>
      <c r="B70" s="228"/>
      <c r="C70" s="228"/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28"/>
      <c r="Z70" s="228"/>
      <c r="AA70" s="228"/>
      <c r="AB70" s="228"/>
      <c r="AC70" s="228"/>
      <c r="AD70" s="228"/>
      <c r="AE70" s="228"/>
      <c r="AF70" s="228"/>
      <c r="AG70" s="228"/>
      <c r="AH70" s="228"/>
      <c r="AI70" s="228"/>
      <c r="AJ70" s="228"/>
      <c r="AK70" s="228"/>
      <c r="AL70" s="228"/>
      <c r="AM70" s="228"/>
      <c r="AN70" s="228"/>
      <c r="AO70" s="228"/>
      <c r="AP70" s="228"/>
      <c r="AQ70" s="228"/>
      <c r="AR70" s="228"/>
    </row>
    <row r="71" spans="1:44" ht="16.5" customHeight="1" x14ac:dyDescent="0.25">
      <c r="A71" s="229"/>
      <c r="B71" s="230"/>
      <c r="C71" s="230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230"/>
      <c r="V71" s="230"/>
      <c r="W71" s="230"/>
      <c r="X71" s="230"/>
      <c r="Y71" s="230"/>
      <c r="Z71" s="230"/>
      <c r="AA71" s="230"/>
      <c r="AB71" s="230"/>
      <c r="AC71" s="230"/>
      <c r="AD71" s="230"/>
      <c r="AE71" s="230"/>
      <c r="AF71" s="230"/>
      <c r="AG71" s="230"/>
      <c r="AH71" s="230"/>
      <c r="AI71" s="230"/>
      <c r="AJ71" s="230"/>
      <c r="AK71" s="230"/>
      <c r="AL71" s="230"/>
      <c r="AM71" s="230"/>
      <c r="AN71" s="230"/>
      <c r="AO71" s="230"/>
      <c r="AP71" s="230"/>
      <c r="AQ71" s="230"/>
      <c r="AR71" s="230"/>
    </row>
    <row r="72" spans="1:44" x14ac:dyDescent="0.25">
      <c r="A72" s="231"/>
      <c r="B72" s="232"/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2"/>
      <c r="R72" s="232"/>
      <c r="S72" s="232"/>
      <c r="T72" s="232"/>
      <c r="U72" s="232"/>
      <c r="V72" s="232"/>
      <c r="W72" s="232"/>
      <c r="X72" s="232"/>
      <c r="Y72" s="232"/>
      <c r="Z72" s="232"/>
      <c r="AA72" s="232"/>
      <c r="AB72" s="232"/>
      <c r="AC72" s="232"/>
      <c r="AD72" s="232"/>
      <c r="AE72" s="232"/>
      <c r="AF72" s="232"/>
      <c r="AG72" s="232"/>
      <c r="AH72" s="232"/>
      <c r="AI72" s="232"/>
      <c r="AJ72" s="232"/>
      <c r="AK72" s="232"/>
      <c r="AL72" s="232"/>
      <c r="AM72" s="232"/>
      <c r="AN72" s="232"/>
      <c r="AO72" s="232"/>
      <c r="AP72" s="232"/>
      <c r="AQ72" s="232"/>
      <c r="AR72" s="232"/>
    </row>
    <row r="73" spans="1:44" x14ac:dyDescent="0.25">
      <c r="A73" s="231"/>
      <c r="B73" s="232"/>
      <c r="C73" s="232"/>
      <c r="D73" s="232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  <c r="S73" s="232"/>
      <c r="T73" s="232"/>
      <c r="U73" s="232"/>
      <c r="V73" s="232"/>
      <c r="W73" s="232"/>
      <c r="X73" s="232"/>
      <c r="Y73" s="232"/>
      <c r="Z73" s="232"/>
      <c r="AA73" s="232"/>
      <c r="AB73" s="232"/>
      <c r="AC73" s="232"/>
      <c r="AD73" s="232"/>
      <c r="AE73" s="232"/>
      <c r="AF73" s="232"/>
      <c r="AG73" s="232"/>
      <c r="AH73" s="232"/>
      <c r="AI73" s="232"/>
      <c r="AJ73" s="232"/>
      <c r="AK73" s="232"/>
      <c r="AL73" s="232"/>
      <c r="AM73" s="232"/>
      <c r="AN73" s="232"/>
      <c r="AO73" s="232"/>
      <c r="AP73" s="232"/>
      <c r="AQ73" s="232"/>
      <c r="AR73" s="232"/>
    </row>
    <row r="74" spans="1:44" x14ac:dyDescent="0.25">
      <c r="A74" s="231"/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  <c r="R74" s="232"/>
      <c r="S74" s="232"/>
      <c r="T74" s="232"/>
      <c r="U74" s="232"/>
      <c r="V74" s="232"/>
      <c r="W74" s="232"/>
      <c r="X74" s="232"/>
      <c r="Y74" s="232"/>
      <c r="Z74" s="232"/>
      <c r="AA74" s="232"/>
      <c r="AB74" s="232"/>
      <c r="AC74" s="232"/>
      <c r="AD74" s="232"/>
      <c r="AE74" s="232"/>
      <c r="AF74" s="232"/>
      <c r="AG74" s="232"/>
      <c r="AH74" s="232"/>
      <c r="AI74" s="232"/>
      <c r="AJ74" s="232"/>
      <c r="AK74" s="232"/>
      <c r="AL74" s="232"/>
      <c r="AM74" s="232"/>
      <c r="AN74" s="232"/>
      <c r="AO74" s="232"/>
      <c r="AP74" s="232"/>
      <c r="AQ74" s="232"/>
      <c r="AR74" s="232"/>
    </row>
    <row r="75" spans="1:44" x14ac:dyDescent="0.25">
      <c r="A75" s="231"/>
      <c r="B75" s="232"/>
      <c r="C75" s="232"/>
      <c r="D75" s="232"/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  <c r="R75" s="232"/>
      <c r="S75" s="232"/>
      <c r="T75" s="232"/>
      <c r="U75" s="232"/>
      <c r="V75" s="232"/>
      <c r="W75" s="232"/>
      <c r="X75" s="232"/>
      <c r="Y75" s="232"/>
      <c r="Z75" s="232"/>
      <c r="AA75" s="232"/>
      <c r="AB75" s="232"/>
      <c r="AC75" s="232"/>
      <c r="AD75" s="232"/>
      <c r="AE75" s="232"/>
      <c r="AF75" s="232"/>
      <c r="AG75" s="232"/>
      <c r="AH75" s="232"/>
      <c r="AI75" s="232"/>
      <c r="AJ75" s="232"/>
      <c r="AK75" s="232"/>
      <c r="AL75" s="232"/>
      <c r="AM75" s="232"/>
      <c r="AN75" s="232"/>
      <c r="AO75" s="232"/>
      <c r="AP75" s="232"/>
      <c r="AQ75" s="232"/>
      <c r="AR75" s="232"/>
    </row>
    <row r="76" spans="1:44" x14ac:dyDescent="0.25">
      <c r="A76" s="231"/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232"/>
      <c r="U76" s="232"/>
      <c r="V76" s="232"/>
      <c r="W76" s="232"/>
      <c r="X76" s="232"/>
      <c r="Y76" s="232"/>
      <c r="Z76" s="232"/>
      <c r="AA76" s="232"/>
      <c r="AB76" s="232"/>
      <c r="AC76" s="232"/>
      <c r="AD76" s="232"/>
      <c r="AE76" s="232"/>
      <c r="AF76" s="232"/>
      <c r="AG76" s="232"/>
      <c r="AH76" s="232"/>
      <c r="AI76" s="232"/>
      <c r="AJ76" s="232"/>
      <c r="AK76" s="232"/>
      <c r="AL76" s="232"/>
      <c r="AM76" s="232"/>
      <c r="AN76" s="232"/>
      <c r="AO76" s="232"/>
      <c r="AP76" s="232"/>
      <c r="AQ76" s="232"/>
      <c r="AR76" s="232"/>
    </row>
    <row r="77" spans="1:44" ht="60" customHeight="1" x14ac:dyDescent="0.25">
      <c r="A77" s="231"/>
      <c r="B77" s="232"/>
      <c r="C77" s="232"/>
      <c r="D77" s="232"/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  <c r="R77" s="232"/>
      <c r="S77" s="232"/>
      <c r="T77" s="232"/>
      <c r="U77" s="232"/>
      <c r="V77" s="232"/>
      <c r="W77" s="232"/>
      <c r="X77" s="232"/>
      <c r="Y77" s="232"/>
      <c r="Z77" s="232"/>
      <c r="AA77" s="232"/>
      <c r="AB77" s="232"/>
      <c r="AC77" s="232"/>
      <c r="AD77" s="232"/>
      <c r="AE77" s="232"/>
      <c r="AF77" s="232"/>
      <c r="AG77" s="232"/>
      <c r="AH77" s="232"/>
      <c r="AI77" s="232"/>
      <c r="AJ77" s="232"/>
      <c r="AK77" s="232"/>
      <c r="AL77" s="232"/>
      <c r="AM77" s="232"/>
      <c r="AN77" s="232"/>
      <c r="AO77" s="232"/>
      <c r="AP77" s="232"/>
      <c r="AQ77" s="232"/>
      <c r="AR77" s="232"/>
    </row>
    <row r="78" spans="1:44" x14ac:dyDescent="0.25">
      <c r="A78" s="231"/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  <c r="S78" s="232"/>
      <c r="T78" s="232"/>
      <c r="U78" s="232"/>
      <c r="V78" s="232"/>
      <c r="W78" s="232"/>
      <c r="X78" s="232"/>
      <c r="Y78" s="232"/>
      <c r="Z78" s="232"/>
      <c r="AA78" s="232"/>
      <c r="AB78" s="232"/>
      <c r="AC78" s="232"/>
      <c r="AD78" s="232"/>
      <c r="AE78" s="232"/>
      <c r="AF78" s="232"/>
      <c r="AG78" s="232"/>
      <c r="AH78" s="232"/>
      <c r="AI78" s="232"/>
      <c r="AJ78" s="232"/>
      <c r="AK78" s="232"/>
      <c r="AL78" s="232"/>
      <c r="AM78" s="232"/>
      <c r="AN78" s="232"/>
      <c r="AO78" s="232"/>
      <c r="AP78" s="232"/>
      <c r="AQ78" s="232"/>
      <c r="AR78" s="232"/>
    </row>
    <row r="79" spans="1:44" ht="28.5" customHeight="1" x14ac:dyDescent="0.25">
      <c r="A79" s="231"/>
      <c r="B79" s="232"/>
      <c r="C79" s="232"/>
      <c r="D79" s="232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  <c r="R79" s="232"/>
      <c r="S79" s="232"/>
      <c r="T79" s="232"/>
      <c r="U79" s="232"/>
      <c r="V79" s="232"/>
      <c r="W79" s="232"/>
      <c r="X79" s="232"/>
      <c r="Y79" s="232"/>
      <c r="Z79" s="232"/>
      <c r="AA79" s="232"/>
      <c r="AB79" s="232"/>
      <c r="AC79" s="232"/>
      <c r="AD79" s="232"/>
      <c r="AE79" s="232"/>
      <c r="AF79" s="232"/>
      <c r="AG79" s="232"/>
      <c r="AH79" s="232"/>
      <c r="AI79" s="232"/>
      <c r="AJ79" s="232"/>
      <c r="AK79" s="232"/>
      <c r="AL79" s="232"/>
      <c r="AM79" s="232"/>
      <c r="AN79" s="232"/>
      <c r="AO79" s="232"/>
      <c r="AP79" s="232"/>
      <c r="AQ79" s="232"/>
      <c r="AR79" s="232"/>
    </row>
    <row r="80" spans="1:44" x14ac:dyDescent="0.25">
      <c r="A80" s="231"/>
      <c r="B80" s="232"/>
      <c r="C80" s="232"/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  <c r="R80" s="232"/>
      <c r="S80" s="232"/>
      <c r="T80" s="232"/>
      <c r="U80" s="232"/>
      <c r="V80" s="232"/>
      <c r="W80" s="232"/>
      <c r="X80" s="232"/>
      <c r="Y80" s="232"/>
      <c r="Z80" s="232"/>
      <c r="AA80" s="232"/>
      <c r="AB80" s="232"/>
      <c r="AC80" s="232"/>
      <c r="AD80" s="232"/>
      <c r="AE80" s="232"/>
      <c r="AF80" s="232"/>
      <c r="AG80" s="232"/>
      <c r="AH80" s="232"/>
      <c r="AI80" s="232"/>
      <c r="AJ80" s="232"/>
      <c r="AK80" s="232"/>
      <c r="AL80" s="232"/>
      <c r="AM80" s="232"/>
      <c r="AN80" s="232"/>
      <c r="AO80" s="232"/>
      <c r="AP80" s="232"/>
      <c r="AQ80" s="232"/>
      <c r="AR80" s="232"/>
    </row>
    <row r="81" spans="1:44" x14ac:dyDescent="0.25">
      <c r="A81" s="231"/>
      <c r="B81" s="232"/>
      <c r="C81" s="232"/>
      <c r="D81" s="232"/>
      <c r="E81" s="232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2"/>
      <c r="Q81" s="232"/>
      <c r="R81" s="232"/>
      <c r="S81" s="232"/>
      <c r="T81" s="232"/>
      <c r="U81" s="232"/>
      <c r="V81" s="232"/>
      <c r="W81" s="232"/>
      <c r="X81" s="232"/>
      <c r="Y81" s="232"/>
      <c r="Z81" s="232"/>
      <c r="AA81" s="232"/>
      <c r="AB81" s="232"/>
      <c r="AC81" s="232"/>
      <c r="AD81" s="232"/>
      <c r="AE81" s="232"/>
      <c r="AF81" s="232"/>
      <c r="AG81" s="232"/>
      <c r="AH81" s="232"/>
      <c r="AI81" s="232"/>
      <c r="AJ81" s="232"/>
      <c r="AK81" s="232"/>
      <c r="AL81" s="232"/>
      <c r="AM81" s="232"/>
      <c r="AN81" s="232"/>
      <c r="AO81" s="232"/>
      <c r="AP81" s="232"/>
      <c r="AQ81" s="232"/>
      <c r="AR81" s="232"/>
    </row>
    <row r="82" spans="1:44" x14ac:dyDescent="0.25">
      <c r="A82" s="231"/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2"/>
      <c r="S82" s="232"/>
      <c r="T82" s="232"/>
      <c r="U82" s="232"/>
      <c r="V82" s="232"/>
      <c r="W82" s="232"/>
      <c r="X82" s="232"/>
      <c r="Y82" s="232"/>
      <c r="Z82" s="232"/>
      <c r="AA82" s="232"/>
      <c r="AB82" s="232"/>
      <c r="AC82" s="232"/>
      <c r="AD82" s="232"/>
      <c r="AE82" s="232"/>
      <c r="AF82" s="232"/>
      <c r="AG82" s="232"/>
      <c r="AH82" s="232"/>
      <c r="AI82" s="232"/>
      <c r="AJ82" s="232"/>
      <c r="AK82" s="232"/>
      <c r="AL82" s="232"/>
      <c r="AM82" s="232"/>
      <c r="AN82" s="232"/>
      <c r="AO82" s="232"/>
      <c r="AP82" s="232"/>
      <c r="AQ82" s="232"/>
      <c r="AR82" s="232"/>
    </row>
    <row r="83" spans="1:44" ht="15.75" thickBot="1" x14ac:dyDescent="0.3">
      <c r="A83" s="233"/>
      <c r="B83" s="234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  <c r="R83" s="234"/>
      <c r="S83" s="234"/>
      <c r="T83" s="234"/>
      <c r="U83" s="234"/>
      <c r="V83" s="234"/>
      <c r="W83" s="234"/>
      <c r="X83" s="234"/>
      <c r="Y83" s="234"/>
      <c r="Z83" s="234"/>
      <c r="AA83" s="234"/>
      <c r="AB83" s="234"/>
      <c r="AC83" s="234"/>
      <c r="AD83" s="234"/>
      <c r="AE83" s="234"/>
      <c r="AF83" s="234"/>
      <c r="AG83" s="234"/>
      <c r="AH83" s="234"/>
      <c r="AI83" s="234"/>
      <c r="AJ83" s="234"/>
      <c r="AK83" s="234"/>
      <c r="AL83" s="234"/>
      <c r="AM83" s="234"/>
      <c r="AN83" s="234"/>
      <c r="AO83" s="234"/>
      <c r="AP83" s="234"/>
      <c r="AQ83" s="234"/>
      <c r="AR83" s="234"/>
    </row>
  </sheetData>
  <mergeCells count="17">
    <mergeCell ref="AE5:AK5"/>
    <mergeCell ref="AL5:AR5"/>
    <mergeCell ref="A70:AR70"/>
    <mergeCell ref="A71:AR83"/>
    <mergeCell ref="A5:A7"/>
    <mergeCell ref="B5:B7"/>
    <mergeCell ref="I5:I7"/>
    <mergeCell ref="J5:P5"/>
    <mergeCell ref="Q5:W5"/>
    <mergeCell ref="X5:AD5"/>
    <mergeCell ref="AD1:AI1"/>
    <mergeCell ref="AJ1:AR2"/>
    <mergeCell ref="AD2:AI2"/>
    <mergeCell ref="K3:AR3"/>
    <mergeCell ref="G4:H4"/>
    <mergeCell ref="W4:Z4"/>
    <mergeCell ref="AO4:AR4"/>
  </mergeCells>
  <conditionalFormatting sqref="H8:H68">
    <cfRule type="containsText" dxfId="49" priority="3" operator="containsText" text="Óptimo Avance">
      <formula>NOT(ISERROR(SEARCH("Óptimo Avance",H8)))</formula>
    </cfRule>
    <cfRule type="containsText" dxfId="48" priority="4" operator="containsText" text="Retrasado">
      <formula>NOT(ISERROR(SEARCH("Retrasado",H8)))</formula>
    </cfRule>
    <cfRule type="containsText" dxfId="47" priority="11" operator="containsText" text="No iniciado">
      <formula>NOT(ISERROR(SEARCH("No iniciado",H8)))</formula>
    </cfRule>
    <cfRule type="containsText" dxfId="46" priority="12" operator="containsText" text="En proceso">
      <formula>NOT(ISERROR(SEARCH("En proceso",H8)))</formula>
    </cfRule>
    <cfRule type="containsText" dxfId="45" priority="13" operator="containsText" text="Finalizado">
      <formula>NOT(ISERROR(SEARCH("Finalizado",H8)))</formula>
    </cfRule>
  </conditionalFormatting>
  <conditionalFormatting sqref="F8:G68">
    <cfRule type="dataBar" priority="14">
      <dataBar>
        <cfvo type="num" val="0"/>
        <cfvo type="num" val="1"/>
        <color rgb="FF008AEF"/>
      </dataBar>
      <extLst>
        <ext xmlns:x14="http://schemas.microsoft.com/office/spreadsheetml/2009/9/main" uri="{B025F937-C7B1-47D3-B67F-A62EFF666E3E}">
          <x14:id>{12451A25-84CD-4EBB-90B5-13072DE4A064}</x14:id>
        </ext>
      </extLst>
    </cfRule>
  </conditionalFormatting>
  <conditionalFormatting sqref="G8:G10">
    <cfRule type="dataBar" priority="10">
      <dataBar>
        <cfvo type="num" val="0"/>
        <cfvo type="num" val="1"/>
        <color rgb="FFD6007B"/>
      </dataBar>
      <extLst>
        <ext xmlns:x14="http://schemas.microsoft.com/office/spreadsheetml/2009/9/main" uri="{B025F937-C7B1-47D3-B67F-A62EFF666E3E}">
          <x14:id>{79460559-D0E6-4F96-9ED0-615C1E54994C}</x14:id>
        </ext>
      </extLst>
    </cfRule>
  </conditionalFormatting>
  <conditionalFormatting sqref="J8:AR68">
    <cfRule type="expression" dxfId="44" priority="5">
      <formula>J$6=TODAY()</formula>
    </cfRule>
    <cfRule type="expression" dxfId="43" priority="8">
      <formula>AND(J$6&gt;=$C8,J$6&lt;=((($D8-$C8+1)*$G8)+$C8-1))</formula>
    </cfRule>
    <cfRule type="expression" dxfId="42" priority="9">
      <formula>AND(J$6&gt;=$C8,J$6&lt;=$D8)</formula>
    </cfRule>
  </conditionalFormatting>
  <conditionalFormatting sqref="G8:G68">
    <cfRule type="dataBar" priority="7">
      <dataBar>
        <cfvo type="num" val="0"/>
        <cfvo type="num" val="1"/>
        <color theme="9" tint="-0.249977111117893"/>
      </dataBar>
      <extLst>
        <ext xmlns:x14="http://schemas.microsoft.com/office/spreadsheetml/2009/9/main" uri="{B025F937-C7B1-47D3-B67F-A62EFF666E3E}">
          <x14:id>{C70EE5BB-AFE1-43A8-B85E-8DFE4B92BD69}</x14:id>
        </ext>
      </extLst>
    </cfRule>
  </conditionalFormatting>
  <conditionalFormatting sqref="F8:F68">
    <cfRule type="dataBar" priority="6">
      <dataBar>
        <cfvo type="num" val="0"/>
        <cfvo type="num" val="1"/>
        <color theme="2" tint="-0.249977111117893"/>
      </dataBar>
      <extLst>
        <ext xmlns:x14="http://schemas.microsoft.com/office/spreadsheetml/2009/9/main" uri="{B025F937-C7B1-47D3-B67F-A62EFF666E3E}">
          <x14:id>{3AAC2306-8BB6-4874-BAD0-8DC67E2317ED}</x14:id>
        </ext>
      </extLst>
    </cfRule>
  </conditionalFormatting>
  <conditionalFormatting sqref="J7:AR7">
    <cfRule type="containsText" dxfId="41" priority="1" operator="containsText" text="dom">
      <formula>NOT(ISERROR(SEARCH("dom",J7)))</formula>
    </cfRule>
    <cfRule type="containsText" dxfId="40" priority="2" operator="containsText" text="sáb">
      <formula>NOT(ISERROR(SEARCH("sáb",J7)))</formula>
    </cfRule>
  </conditionalFormatting>
  <pageMargins left="0.23622047244094491" right="3.937007874015748E-2" top="0.15748031496062992" bottom="0.15748031496062992" header="0" footer="0"/>
  <pageSetup paperSize="9" scale="35" orientation="landscape" horizontalDpi="4294967293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2451A25-84CD-4EBB-90B5-13072DE4A064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F8:G68</xm:sqref>
        </x14:conditionalFormatting>
        <x14:conditionalFormatting xmlns:xm="http://schemas.microsoft.com/office/excel/2006/main">
          <x14:cfRule type="dataBar" id="{79460559-D0E6-4F96-9ED0-615C1E54994C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D6007B"/>
              <x14:negativeFillColor rgb="FFFF0000"/>
              <x14:negativeBorderColor rgb="FFFF0000"/>
              <x14:axisColor rgb="FF000000"/>
            </x14:dataBar>
          </x14:cfRule>
          <xm:sqref>G8:G10</xm:sqref>
        </x14:conditionalFormatting>
        <x14:conditionalFormatting xmlns:xm="http://schemas.microsoft.com/office/excel/2006/main">
          <x14:cfRule type="dataBar" id="{C70EE5BB-AFE1-43A8-B85E-8DFE4B92BD6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G8:G68</xm:sqref>
        </x14:conditionalFormatting>
        <x14:conditionalFormatting xmlns:xm="http://schemas.microsoft.com/office/excel/2006/main">
          <x14:cfRule type="dataBar" id="{3AAC2306-8BB6-4874-BAD0-8DC67E2317E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F8:F68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F0C67-578B-4E9C-8F34-59BE0924DC15}">
  <sheetPr codeName="Hoja9"/>
  <dimension ref="A1:AR83"/>
  <sheetViews>
    <sheetView showGridLines="0" zoomScale="80" zoomScaleNormal="80" workbookViewId="0">
      <selection activeCell="K3" sqref="K3:AR3"/>
    </sheetView>
  </sheetViews>
  <sheetFormatPr baseColWidth="10" defaultColWidth="11.42578125" defaultRowHeight="15" x14ac:dyDescent="0.25"/>
  <cols>
    <col min="1" max="1" width="5" style="1" customWidth="1"/>
    <col min="2" max="2" width="66" style="2" customWidth="1"/>
    <col min="3" max="4" width="24.7109375" style="3" customWidth="1"/>
    <col min="5" max="5" width="24.7109375" style="1" customWidth="1"/>
    <col min="6" max="6" width="24.7109375" style="47" customWidth="1"/>
    <col min="7" max="7" width="24.7109375" style="4" customWidth="1"/>
    <col min="8" max="8" width="24.7109375" style="1" customWidth="1"/>
    <col min="9" max="9" width="24.7109375" style="5" customWidth="1"/>
    <col min="10" max="39" width="4.140625" customWidth="1"/>
    <col min="40" max="42" width="3.7109375" customWidth="1"/>
    <col min="43" max="43" width="3.85546875" customWidth="1"/>
    <col min="44" max="44" width="3.7109375" customWidth="1"/>
    <col min="45" max="58" width="5.7109375" customWidth="1"/>
  </cols>
  <sheetData>
    <row r="1" spans="1:44" ht="78.75" customHeight="1" x14ac:dyDescent="0.25">
      <c r="D1" s="55">
        <f>COUNT($A8:$A68)</f>
        <v>0</v>
      </c>
      <c r="E1" s="56">
        <f ca="1">COUNTIF($H$8:$H$68,"Óptimo Avance")/100</f>
        <v>0</v>
      </c>
      <c r="F1" s="56">
        <f ca="1">COUNTIF($H$8:$H$68,"En proceso")/100</f>
        <v>0</v>
      </c>
      <c r="G1" s="56">
        <f ca="1">COUNTIF($H$8:$H$68,"Retrasado")/100</f>
        <v>0</v>
      </c>
      <c r="H1" s="56">
        <f ca="1">COUNTIF($H$8:$H$68,"No iniciado")/100</f>
        <v>0</v>
      </c>
      <c r="I1" s="56">
        <f ca="1">COUNTIF($H$8:$H$68,"Finalizado")/100</f>
        <v>0</v>
      </c>
      <c r="K1" s="7" t="s">
        <v>0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220" t="s">
        <v>1</v>
      </c>
      <c r="AE1" s="220"/>
      <c r="AF1" s="220"/>
      <c r="AG1" s="220"/>
      <c r="AH1" s="220"/>
      <c r="AI1" s="220"/>
      <c r="AJ1" s="221" t="str">
        <f>IF(D1=0,"",COUNTIF(H8:H68,"Finalizado")/D1)</f>
        <v/>
      </c>
      <c r="AK1" s="221"/>
      <c r="AL1" s="221"/>
      <c r="AM1" s="221"/>
      <c r="AN1" s="221"/>
      <c r="AO1" s="221"/>
      <c r="AP1" s="221"/>
      <c r="AQ1" s="221"/>
      <c r="AR1" s="221"/>
    </row>
    <row r="2" spans="1:44" ht="23.25" customHeight="1" x14ac:dyDescent="0.25">
      <c r="D2" s="53" t="s">
        <v>2</v>
      </c>
      <c r="E2" s="54" t="s">
        <v>3</v>
      </c>
      <c r="F2" s="52" t="s">
        <v>3</v>
      </c>
      <c r="G2" s="1" t="s">
        <v>3</v>
      </c>
      <c r="H2" s="1" t="s">
        <v>3</v>
      </c>
      <c r="I2" s="1" t="s">
        <v>3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222">
        <f>G4</f>
        <v>45170</v>
      </c>
      <c r="AE2" s="222"/>
      <c r="AF2" s="222"/>
      <c r="AG2" s="222"/>
      <c r="AH2" s="222"/>
      <c r="AI2" s="222"/>
      <c r="AJ2" s="221"/>
      <c r="AK2" s="221"/>
      <c r="AL2" s="221"/>
      <c r="AM2" s="221"/>
      <c r="AN2" s="221"/>
      <c r="AO2" s="221"/>
      <c r="AP2" s="221"/>
      <c r="AQ2" s="221"/>
      <c r="AR2" s="221"/>
    </row>
    <row r="3" spans="1:44" ht="28.5" customHeight="1" x14ac:dyDescent="0.45">
      <c r="G3" s="45"/>
      <c r="H3" s="21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</row>
    <row r="4" spans="1:44" ht="35.25" customHeight="1" thickBot="1" x14ac:dyDescent="0.3">
      <c r="C4" s="4"/>
      <c r="E4" s="51">
        <v>1</v>
      </c>
      <c r="F4" s="48" t="s">
        <v>4</v>
      </c>
      <c r="G4" s="224">
        <v>45170</v>
      </c>
      <c r="H4" s="224"/>
      <c r="J4" s="62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225">
        <f>J6</f>
        <v>45170</v>
      </c>
      <c r="X4" s="225"/>
      <c r="Y4" s="225"/>
      <c r="Z4" s="225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4"/>
      <c r="AM4" s="64"/>
      <c r="AN4" s="235">
        <f>AQ6</f>
        <v>45203</v>
      </c>
      <c r="AO4" s="225"/>
      <c r="AP4" s="225"/>
      <c r="AQ4" s="225"/>
      <c r="AR4" s="236"/>
    </row>
    <row r="5" spans="1:44" s="10" customFormat="1" ht="45.75" customHeight="1" x14ac:dyDescent="0.25">
      <c r="A5" s="237" t="s">
        <v>6</v>
      </c>
      <c r="B5" s="240" t="s">
        <v>7</v>
      </c>
      <c r="C5" s="8"/>
      <c r="D5" s="8"/>
      <c r="E5" s="9"/>
      <c r="F5" s="49"/>
      <c r="G5" s="13"/>
      <c r="H5" s="14"/>
      <c r="I5" s="243" t="s">
        <v>14</v>
      </c>
      <c r="J5" s="226">
        <f>J6</f>
        <v>45170</v>
      </c>
      <c r="K5" s="227"/>
      <c r="L5" s="227"/>
      <c r="M5" s="227"/>
      <c r="N5" s="227"/>
      <c r="O5" s="227"/>
      <c r="P5" s="227"/>
      <c r="Q5" s="226">
        <f t="shared" ref="Q5" si="0">Q6</f>
        <v>45177</v>
      </c>
      <c r="R5" s="227"/>
      <c r="S5" s="227"/>
      <c r="T5" s="227"/>
      <c r="U5" s="227"/>
      <c r="V5" s="227"/>
      <c r="W5" s="227"/>
      <c r="X5" s="226">
        <f t="shared" ref="X5" si="1">X6</f>
        <v>45184</v>
      </c>
      <c r="Y5" s="227"/>
      <c r="Z5" s="227"/>
      <c r="AA5" s="227"/>
      <c r="AB5" s="227"/>
      <c r="AC5" s="227"/>
      <c r="AD5" s="227"/>
      <c r="AE5" s="226">
        <f t="shared" ref="AE5" si="2">AE6</f>
        <v>45191</v>
      </c>
      <c r="AF5" s="227"/>
      <c r="AG5" s="227"/>
      <c r="AH5" s="227"/>
      <c r="AI5" s="227"/>
      <c r="AJ5" s="227"/>
      <c r="AK5" s="227"/>
      <c r="AL5" s="226">
        <f t="shared" ref="AL5" si="3">AL6</f>
        <v>45198</v>
      </c>
      <c r="AM5" s="227"/>
      <c r="AN5" s="227"/>
      <c r="AO5" s="227"/>
      <c r="AP5" s="227"/>
      <c r="AQ5" s="227"/>
      <c r="AR5" s="246"/>
    </row>
    <row r="6" spans="1:44" s="10" customFormat="1" ht="23.25" customHeight="1" x14ac:dyDescent="0.25">
      <c r="A6" s="238"/>
      <c r="B6" s="241"/>
      <c r="C6" s="11"/>
      <c r="D6" s="11"/>
      <c r="E6" s="12"/>
      <c r="F6" s="49"/>
      <c r="G6" s="13"/>
      <c r="H6" s="14"/>
      <c r="I6" s="244"/>
      <c r="J6" s="22">
        <f>G4</f>
        <v>45170</v>
      </c>
      <c r="K6" s="22">
        <f>J6+1</f>
        <v>45171</v>
      </c>
      <c r="L6" s="22">
        <f t="shared" ref="L6:AM6" si="4">K6+1</f>
        <v>45172</v>
      </c>
      <c r="M6" s="22">
        <f t="shared" si="4"/>
        <v>45173</v>
      </c>
      <c r="N6" s="22">
        <f t="shared" si="4"/>
        <v>45174</v>
      </c>
      <c r="O6" s="22">
        <f t="shared" si="4"/>
        <v>45175</v>
      </c>
      <c r="P6" s="38">
        <f t="shared" si="4"/>
        <v>45176</v>
      </c>
      <c r="Q6" s="39">
        <f t="shared" si="4"/>
        <v>45177</v>
      </c>
      <c r="R6" s="22">
        <f t="shared" si="4"/>
        <v>45178</v>
      </c>
      <c r="S6" s="22">
        <f t="shared" si="4"/>
        <v>45179</v>
      </c>
      <c r="T6" s="22">
        <f t="shared" si="4"/>
        <v>45180</v>
      </c>
      <c r="U6" s="22">
        <f t="shared" si="4"/>
        <v>45181</v>
      </c>
      <c r="V6" s="22">
        <f t="shared" si="4"/>
        <v>45182</v>
      </c>
      <c r="W6" s="37">
        <f t="shared" si="4"/>
        <v>45183</v>
      </c>
      <c r="X6" s="33">
        <f t="shared" si="4"/>
        <v>45184</v>
      </c>
      <c r="Y6" s="22">
        <f t="shared" si="4"/>
        <v>45185</v>
      </c>
      <c r="Z6" s="22">
        <f t="shared" si="4"/>
        <v>45186</v>
      </c>
      <c r="AA6" s="22">
        <f t="shared" si="4"/>
        <v>45187</v>
      </c>
      <c r="AB6" s="22">
        <f t="shared" si="4"/>
        <v>45188</v>
      </c>
      <c r="AC6" s="22">
        <f t="shared" si="4"/>
        <v>45189</v>
      </c>
      <c r="AD6" s="37">
        <f t="shared" si="4"/>
        <v>45190</v>
      </c>
      <c r="AE6" s="33">
        <f t="shared" si="4"/>
        <v>45191</v>
      </c>
      <c r="AF6" s="22">
        <f t="shared" si="4"/>
        <v>45192</v>
      </c>
      <c r="AG6" s="22">
        <f t="shared" si="4"/>
        <v>45193</v>
      </c>
      <c r="AH6" s="22">
        <f t="shared" si="4"/>
        <v>45194</v>
      </c>
      <c r="AI6" s="22">
        <f t="shared" si="4"/>
        <v>45195</v>
      </c>
      <c r="AJ6" s="22">
        <f t="shared" si="4"/>
        <v>45196</v>
      </c>
      <c r="AK6" s="37">
        <f t="shared" si="4"/>
        <v>45197</v>
      </c>
      <c r="AL6" s="37">
        <f t="shared" si="4"/>
        <v>45198</v>
      </c>
      <c r="AM6" s="37">
        <f t="shared" si="4"/>
        <v>45199</v>
      </c>
      <c r="AN6" s="33">
        <v>45200</v>
      </c>
      <c r="AO6" s="33">
        <v>45201</v>
      </c>
      <c r="AP6" s="33">
        <v>45202</v>
      </c>
      <c r="AQ6" s="33">
        <v>45203</v>
      </c>
      <c r="AR6" s="33">
        <v>45204</v>
      </c>
    </row>
    <row r="7" spans="1:44" s="10" customFormat="1" ht="44.25" customHeight="1" thickBot="1" x14ac:dyDescent="0.3">
      <c r="A7" s="239"/>
      <c r="B7" s="242"/>
      <c r="C7" s="15" t="s">
        <v>8</v>
      </c>
      <c r="D7" s="15" t="s">
        <v>9</v>
      </c>
      <c r="E7" s="16" t="s">
        <v>10</v>
      </c>
      <c r="F7" s="50" t="s">
        <v>11</v>
      </c>
      <c r="G7" s="20" t="s">
        <v>12</v>
      </c>
      <c r="H7" s="17" t="s">
        <v>13</v>
      </c>
      <c r="I7" s="245"/>
      <c r="J7" s="57" t="str">
        <f>(TEXT(J6,"ddd"))</f>
        <v>vie</v>
      </c>
      <c r="K7" s="57" t="str">
        <f t="shared" ref="K7:AM7" si="5">(TEXT(K6,"ddd"))</f>
        <v>sáb</v>
      </c>
      <c r="L7" s="57" t="str">
        <f t="shared" si="5"/>
        <v>dom</v>
      </c>
      <c r="M7" s="57" t="str">
        <f t="shared" si="5"/>
        <v>lun</v>
      </c>
      <c r="N7" s="57" t="str">
        <f t="shared" si="5"/>
        <v>mar</v>
      </c>
      <c r="O7" s="57" t="str">
        <f t="shared" si="5"/>
        <v>mié</v>
      </c>
      <c r="P7" s="58" t="str">
        <f t="shared" si="5"/>
        <v>jue</v>
      </c>
      <c r="Q7" s="59" t="str">
        <f t="shared" si="5"/>
        <v>vie</v>
      </c>
      <c r="R7" s="57" t="str">
        <f t="shared" si="5"/>
        <v>sáb</v>
      </c>
      <c r="S7" s="57" t="str">
        <f t="shared" si="5"/>
        <v>dom</v>
      </c>
      <c r="T7" s="57" t="str">
        <f t="shared" si="5"/>
        <v>lun</v>
      </c>
      <c r="U7" s="57" t="str">
        <f t="shared" si="5"/>
        <v>mar</v>
      </c>
      <c r="V7" s="57" t="str">
        <f t="shared" si="5"/>
        <v>mié</v>
      </c>
      <c r="W7" s="60" t="str">
        <f t="shared" si="5"/>
        <v>jue</v>
      </c>
      <c r="X7" s="61" t="str">
        <f t="shared" si="5"/>
        <v>vie</v>
      </c>
      <c r="Y7" s="57" t="str">
        <f t="shared" si="5"/>
        <v>sáb</v>
      </c>
      <c r="Z7" s="57" t="str">
        <f t="shared" si="5"/>
        <v>dom</v>
      </c>
      <c r="AA7" s="57" t="str">
        <f t="shared" si="5"/>
        <v>lun</v>
      </c>
      <c r="AB7" s="57" t="str">
        <f t="shared" si="5"/>
        <v>mar</v>
      </c>
      <c r="AC7" s="57" t="str">
        <f t="shared" si="5"/>
        <v>mié</v>
      </c>
      <c r="AD7" s="60" t="str">
        <f t="shared" si="5"/>
        <v>jue</v>
      </c>
      <c r="AE7" s="61" t="str">
        <f t="shared" si="5"/>
        <v>vie</v>
      </c>
      <c r="AF7" s="57" t="str">
        <f t="shared" si="5"/>
        <v>sáb</v>
      </c>
      <c r="AG7" s="57" t="str">
        <f t="shared" si="5"/>
        <v>dom</v>
      </c>
      <c r="AH7" s="57" t="str">
        <f t="shared" si="5"/>
        <v>lun</v>
      </c>
      <c r="AI7" s="57" t="str">
        <f t="shared" si="5"/>
        <v>mar</v>
      </c>
      <c r="AJ7" s="57" t="str">
        <f t="shared" si="5"/>
        <v>mié</v>
      </c>
      <c r="AK7" s="60" t="str">
        <f t="shared" si="5"/>
        <v>jue</v>
      </c>
      <c r="AL7" s="61" t="str">
        <f t="shared" si="5"/>
        <v>vie</v>
      </c>
      <c r="AM7" s="61" t="str">
        <f t="shared" si="5"/>
        <v>sáb</v>
      </c>
      <c r="AN7" s="57" t="str">
        <f>TEXT(AN6,"ddd")</f>
        <v>dom</v>
      </c>
      <c r="AO7" s="57" t="str">
        <f>TEXT(AO6,"ddd")</f>
        <v>lun</v>
      </c>
      <c r="AP7" s="57" t="str">
        <f t="shared" ref="AP7:AR7" si="6">TEXT(AP6,"ddd")</f>
        <v>mar</v>
      </c>
      <c r="AQ7" s="57" t="str">
        <f t="shared" si="6"/>
        <v>mié</v>
      </c>
      <c r="AR7" s="57" t="str">
        <f t="shared" si="6"/>
        <v>jue</v>
      </c>
    </row>
    <row r="8" spans="1:44" s="18" customFormat="1" ht="30" customHeight="1" x14ac:dyDescent="0.3">
      <c r="A8" s="23"/>
      <c r="B8" s="24"/>
      <c r="C8" s="25"/>
      <c r="D8" s="25"/>
      <c r="E8" s="26" t="str">
        <f>IF(C8="","",D8-C8+1)</f>
        <v/>
      </c>
      <c r="F8" s="46" t="str">
        <f ca="1">IF($E8&gt;="","",MAX(0,(MIN(TODAY(),$D8)-$C8+$E$4)/($D8-$C8+$E$4)))</f>
        <v/>
      </c>
      <c r="G8" s="46"/>
      <c r="H8" s="26" t="str">
        <f ca="1">IF($C8&gt;TODAY(),"No iniciado",IF($G8=100%,"Finalizado",IF(AND($F8="",$G8=""),"",IF(($G8=$F8),"En proceso",IF($F8&lt;$G8,"Óptimo Avance","Retrasado")))))</f>
        <v/>
      </c>
      <c r="I8" s="34"/>
      <c r="J8" s="40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2"/>
    </row>
    <row r="9" spans="1:44" s="18" customFormat="1" ht="42" customHeight="1" x14ac:dyDescent="0.3">
      <c r="A9" s="27"/>
      <c r="B9" s="28"/>
      <c r="C9" s="29"/>
      <c r="D9" s="29"/>
      <c r="E9" s="27" t="str">
        <f t="shared" ref="E9:E68" si="7">IF(C9="","",D9-C9+1)</f>
        <v/>
      </c>
      <c r="F9" s="46" t="str">
        <f t="shared" ref="F9:F68" ca="1" si="8">IF($E9&gt;="","",MAX(0,(MIN(TODAY(),$D9)-$C9+$E$4)/($D9-$C9+$E$4)))</f>
        <v/>
      </c>
      <c r="G9" s="30"/>
      <c r="H9" s="26" t="str">
        <f t="shared" ref="H9:H68" ca="1" si="9">IF($C9&gt;TODAY(),"No iniciado",IF($G9=100%,"Finalizado",IF(AND($F9="",$G9=""),"",IF(($G9=$F9),"En proceso",IF($F9&lt;$G9,"Óptimo Avance","Retrasado")))))</f>
        <v/>
      </c>
      <c r="I9" s="35"/>
      <c r="J9" s="40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2"/>
    </row>
    <row r="10" spans="1:44" s="18" customFormat="1" ht="41.25" customHeight="1" x14ac:dyDescent="0.3">
      <c r="A10" s="27"/>
      <c r="B10" s="28"/>
      <c r="C10" s="29"/>
      <c r="D10" s="29"/>
      <c r="E10" s="27" t="str">
        <f t="shared" si="7"/>
        <v/>
      </c>
      <c r="F10" s="46" t="str">
        <f t="shared" ca="1" si="8"/>
        <v/>
      </c>
      <c r="G10" s="30"/>
      <c r="H10" s="26" t="str">
        <f t="shared" ca="1" si="9"/>
        <v/>
      </c>
      <c r="I10" s="35"/>
      <c r="J10" s="40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2"/>
    </row>
    <row r="11" spans="1:44" s="18" customFormat="1" ht="45" customHeight="1" x14ac:dyDescent="0.3">
      <c r="A11" s="27"/>
      <c r="B11" s="28"/>
      <c r="C11" s="29"/>
      <c r="D11" s="29"/>
      <c r="E11" s="27" t="str">
        <f t="shared" si="7"/>
        <v/>
      </c>
      <c r="F11" s="46" t="str">
        <f t="shared" ca="1" si="8"/>
        <v/>
      </c>
      <c r="G11" s="30"/>
      <c r="H11" s="26" t="str">
        <f t="shared" ca="1" si="9"/>
        <v/>
      </c>
      <c r="I11" s="35"/>
      <c r="J11" s="40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2"/>
    </row>
    <row r="12" spans="1:44" s="18" customFormat="1" ht="45.75" customHeight="1" x14ac:dyDescent="0.3">
      <c r="A12" s="27"/>
      <c r="B12" s="28"/>
      <c r="C12" s="29"/>
      <c r="D12" s="29"/>
      <c r="E12" s="27" t="str">
        <f t="shared" si="7"/>
        <v/>
      </c>
      <c r="F12" s="46" t="str">
        <f t="shared" ca="1" si="8"/>
        <v/>
      </c>
      <c r="G12" s="30"/>
      <c r="H12" s="26" t="str">
        <f t="shared" ca="1" si="9"/>
        <v/>
      </c>
      <c r="I12" s="35"/>
      <c r="J12" s="40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2"/>
    </row>
    <row r="13" spans="1:44" s="18" customFormat="1" ht="44.25" customHeight="1" x14ac:dyDescent="0.3">
      <c r="A13" s="27"/>
      <c r="B13" s="28"/>
      <c r="C13" s="29"/>
      <c r="D13" s="29"/>
      <c r="E13" s="27" t="str">
        <f t="shared" si="7"/>
        <v/>
      </c>
      <c r="F13" s="46" t="str">
        <f t="shared" ca="1" si="8"/>
        <v/>
      </c>
      <c r="G13" s="30"/>
      <c r="H13" s="26" t="str">
        <f t="shared" ca="1" si="9"/>
        <v/>
      </c>
      <c r="I13" s="35"/>
      <c r="J13" s="40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2"/>
    </row>
    <row r="14" spans="1:44" s="18" customFormat="1" ht="40.5" customHeight="1" x14ac:dyDescent="0.3">
      <c r="A14" s="27"/>
      <c r="B14" s="28"/>
      <c r="C14" s="29"/>
      <c r="D14" s="29"/>
      <c r="E14" s="27" t="str">
        <f t="shared" si="7"/>
        <v/>
      </c>
      <c r="F14" s="46" t="str">
        <f t="shared" ca="1" si="8"/>
        <v/>
      </c>
      <c r="G14" s="30"/>
      <c r="H14" s="26" t="str">
        <f t="shared" ca="1" si="9"/>
        <v/>
      </c>
      <c r="I14" s="35"/>
      <c r="J14" s="40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2"/>
    </row>
    <row r="15" spans="1:44" s="18" customFormat="1" ht="45.75" customHeight="1" x14ac:dyDescent="0.3">
      <c r="A15" s="27"/>
      <c r="B15" s="28"/>
      <c r="C15" s="29"/>
      <c r="D15" s="29"/>
      <c r="E15" s="27" t="str">
        <f t="shared" si="7"/>
        <v/>
      </c>
      <c r="F15" s="46" t="str">
        <f t="shared" ca="1" si="8"/>
        <v/>
      </c>
      <c r="G15" s="30"/>
      <c r="H15" s="26" t="str">
        <f t="shared" ca="1" si="9"/>
        <v/>
      </c>
      <c r="I15" s="35"/>
      <c r="J15" s="40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2"/>
    </row>
    <row r="16" spans="1:44" s="18" customFormat="1" ht="45" customHeight="1" x14ac:dyDescent="0.3">
      <c r="A16" s="27"/>
      <c r="B16" s="28"/>
      <c r="C16" s="29"/>
      <c r="D16" s="29"/>
      <c r="E16" s="27" t="str">
        <f t="shared" si="7"/>
        <v/>
      </c>
      <c r="F16" s="46" t="str">
        <f t="shared" ca="1" si="8"/>
        <v/>
      </c>
      <c r="G16" s="30"/>
      <c r="H16" s="26" t="str">
        <f t="shared" ca="1" si="9"/>
        <v/>
      </c>
      <c r="I16" s="35"/>
      <c r="J16" s="40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2"/>
    </row>
    <row r="17" spans="1:44" s="18" customFormat="1" ht="44.25" customHeight="1" x14ac:dyDescent="0.3">
      <c r="A17" s="27"/>
      <c r="B17" s="28"/>
      <c r="C17" s="29"/>
      <c r="D17" s="29"/>
      <c r="E17" s="27" t="str">
        <f t="shared" si="7"/>
        <v/>
      </c>
      <c r="F17" s="46" t="str">
        <f t="shared" ca="1" si="8"/>
        <v/>
      </c>
      <c r="G17" s="30"/>
      <c r="H17" s="26" t="str">
        <f t="shared" ca="1" si="9"/>
        <v/>
      </c>
      <c r="I17" s="35"/>
      <c r="J17" s="40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2"/>
    </row>
    <row r="18" spans="1:44" s="19" customFormat="1" ht="44.25" customHeight="1" x14ac:dyDescent="0.3">
      <c r="A18" s="27"/>
      <c r="B18" s="31"/>
      <c r="C18" s="32"/>
      <c r="D18" s="32"/>
      <c r="E18" s="27" t="str">
        <f t="shared" si="7"/>
        <v/>
      </c>
      <c r="F18" s="46" t="str">
        <f t="shared" ca="1" si="8"/>
        <v/>
      </c>
      <c r="G18" s="30"/>
      <c r="H18" s="26" t="str">
        <f t="shared" ca="1" si="9"/>
        <v/>
      </c>
      <c r="I18" s="36"/>
      <c r="J18" s="40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3"/>
      <c r="AO18" s="43"/>
      <c r="AP18" s="43"/>
      <c r="AQ18" s="43"/>
      <c r="AR18" s="44"/>
    </row>
    <row r="19" spans="1:44" s="18" customFormat="1" ht="43.5" customHeight="1" x14ac:dyDescent="0.3">
      <c r="A19" s="27"/>
      <c r="B19" s="28"/>
      <c r="C19" s="29"/>
      <c r="D19" s="29"/>
      <c r="E19" s="27" t="str">
        <f t="shared" si="7"/>
        <v/>
      </c>
      <c r="F19" s="46" t="str">
        <f t="shared" ca="1" si="8"/>
        <v/>
      </c>
      <c r="G19" s="30"/>
      <c r="H19" s="26" t="str">
        <f t="shared" ca="1" si="9"/>
        <v/>
      </c>
      <c r="I19" s="35"/>
      <c r="J19" s="40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2"/>
    </row>
    <row r="20" spans="1:44" s="18" customFormat="1" ht="47.25" customHeight="1" x14ac:dyDescent="0.3">
      <c r="A20" s="27"/>
      <c r="B20" s="28"/>
      <c r="C20" s="29"/>
      <c r="D20" s="29"/>
      <c r="E20" s="27" t="str">
        <f t="shared" si="7"/>
        <v/>
      </c>
      <c r="F20" s="46" t="str">
        <f t="shared" ca="1" si="8"/>
        <v/>
      </c>
      <c r="G20" s="30"/>
      <c r="H20" s="26" t="str">
        <f t="shared" ca="1" si="9"/>
        <v/>
      </c>
      <c r="I20" s="35"/>
      <c r="J20" s="40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2"/>
    </row>
    <row r="21" spans="1:44" s="18" customFormat="1" ht="36" customHeight="1" x14ac:dyDescent="0.3">
      <c r="A21" s="27"/>
      <c r="B21" s="28"/>
      <c r="C21" s="29"/>
      <c r="D21" s="29"/>
      <c r="E21" s="27" t="str">
        <f t="shared" si="7"/>
        <v/>
      </c>
      <c r="F21" s="46" t="str">
        <f t="shared" ca="1" si="8"/>
        <v/>
      </c>
      <c r="G21" s="30"/>
      <c r="H21" s="26" t="str">
        <f t="shared" ca="1" si="9"/>
        <v/>
      </c>
      <c r="I21" s="35"/>
      <c r="J21" s="40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2"/>
    </row>
    <row r="22" spans="1:44" s="18" customFormat="1" ht="38.25" customHeight="1" x14ac:dyDescent="0.3">
      <c r="A22" s="27"/>
      <c r="B22" s="28"/>
      <c r="C22" s="29"/>
      <c r="D22" s="29"/>
      <c r="E22" s="27" t="str">
        <f t="shared" si="7"/>
        <v/>
      </c>
      <c r="F22" s="46" t="str">
        <f t="shared" ca="1" si="8"/>
        <v/>
      </c>
      <c r="G22" s="30"/>
      <c r="H22" s="26" t="str">
        <f t="shared" ca="1" si="9"/>
        <v/>
      </c>
      <c r="I22" s="35"/>
      <c r="J22" s="40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2"/>
    </row>
    <row r="23" spans="1:44" s="18" customFormat="1" ht="30" customHeight="1" x14ac:dyDescent="0.3">
      <c r="A23" s="27"/>
      <c r="B23" s="28"/>
      <c r="C23" s="29"/>
      <c r="D23" s="29"/>
      <c r="E23" s="27" t="str">
        <f t="shared" si="7"/>
        <v/>
      </c>
      <c r="F23" s="46" t="str">
        <f t="shared" ca="1" si="8"/>
        <v/>
      </c>
      <c r="G23" s="30"/>
      <c r="H23" s="26" t="str">
        <f t="shared" ca="1" si="9"/>
        <v/>
      </c>
      <c r="I23" s="35"/>
      <c r="J23" s="40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2"/>
    </row>
    <row r="24" spans="1:44" s="18" customFormat="1" ht="30" customHeight="1" x14ac:dyDescent="0.3">
      <c r="A24" s="27"/>
      <c r="B24" s="28"/>
      <c r="C24" s="29"/>
      <c r="D24" s="29"/>
      <c r="E24" s="27" t="str">
        <f t="shared" si="7"/>
        <v/>
      </c>
      <c r="F24" s="46" t="str">
        <f t="shared" ca="1" si="8"/>
        <v/>
      </c>
      <c r="G24" s="30"/>
      <c r="H24" s="26" t="str">
        <f t="shared" ca="1" si="9"/>
        <v/>
      </c>
      <c r="I24" s="35"/>
      <c r="J24" s="40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2"/>
    </row>
    <row r="25" spans="1:44" s="18" customFormat="1" ht="30" customHeight="1" x14ac:dyDescent="0.3">
      <c r="A25" s="27"/>
      <c r="B25" s="28"/>
      <c r="C25" s="29"/>
      <c r="D25" s="29"/>
      <c r="E25" s="27" t="str">
        <f t="shared" si="7"/>
        <v/>
      </c>
      <c r="F25" s="46" t="str">
        <f t="shared" ca="1" si="8"/>
        <v/>
      </c>
      <c r="G25" s="30"/>
      <c r="H25" s="26" t="str">
        <f t="shared" ca="1" si="9"/>
        <v/>
      </c>
      <c r="I25" s="35"/>
      <c r="J25" s="40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2"/>
    </row>
    <row r="26" spans="1:44" s="18" customFormat="1" ht="30" customHeight="1" x14ac:dyDescent="0.3">
      <c r="A26" s="27"/>
      <c r="B26" s="28"/>
      <c r="C26" s="29"/>
      <c r="D26" s="29"/>
      <c r="E26" s="27" t="str">
        <f t="shared" si="7"/>
        <v/>
      </c>
      <c r="F26" s="46" t="str">
        <f t="shared" ca="1" si="8"/>
        <v/>
      </c>
      <c r="G26" s="30"/>
      <c r="H26" s="26" t="str">
        <f t="shared" ca="1" si="9"/>
        <v/>
      </c>
      <c r="I26" s="35"/>
      <c r="J26" s="40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2"/>
    </row>
    <row r="27" spans="1:44" s="18" customFormat="1" ht="30" customHeight="1" x14ac:dyDescent="0.3">
      <c r="A27" s="27"/>
      <c r="B27" s="28"/>
      <c r="C27" s="29"/>
      <c r="D27" s="29"/>
      <c r="E27" s="27" t="str">
        <f t="shared" si="7"/>
        <v/>
      </c>
      <c r="F27" s="46" t="str">
        <f t="shared" ca="1" si="8"/>
        <v/>
      </c>
      <c r="G27" s="30"/>
      <c r="H27" s="26" t="str">
        <f t="shared" ca="1" si="9"/>
        <v/>
      </c>
      <c r="I27" s="35"/>
      <c r="J27" s="40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2"/>
    </row>
    <row r="28" spans="1:44" s="18" customFormat="1" ht="30" customHeight="1" x14ac:dyDescent="0.3">
      <c r="A28" s="27"/>
      <c r="B28" s="28"/>
      <c r="C28" s="29"/>
      <c r="D28" s="29"/>
      <c r="E28" s="27" t="str">
        <f t="shared" si="7"/>
        <v/>
      </c>
      <c r="F28" s="46" t="str">
        <f t="shared" ca="1" si="8"/>
        <v/>
      </c>
      <c r="G28" s="30"/>
      <c r="H28" s="26" t="str">
        <f t="shared" ca="1" si="9"/>
        <v/>
      </c>
      <c r="I28" s="35"/>
      <c r="J28" s="40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2"/>
    </row>
    <row r="29" spans="1:44" s="18" customFormat="1" ht="30" customHeight="1" x14ac:dyDescent="0.3">
      <c r="A29" s="27"/>
      <c r="B29" s="28"/>
      <c r="C29" s="29"/>
      <c r="D29" s="29"/>
      <c r="E29" s="27" t="str">
        <f t="shared" si="7"/>
        <v/>
      </c>
      <c r="F29" s="46" t="str">
        <f t="shared" ca="1" si="8"/>
        <v/>
      </c>
      <c r="G29" s="30"/>
      <c r="H29" s="26" t="str">
        <f t="shared" ca="1" si="9"/>
        <v/>
      </c>
      <c r="I29" s="35"/>
      <c r="J29" s="40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2"/>
    </row>
    <row r="30" spans="1:44" s="18" customFormat="1" ht="30" customHeight="1" x14ac:dyDescent="0.3">
      <c r="A30" s="27"/>
      <c r="B30" s="28"/>
      <c r="C30" s="29"/>
      <c r="D30" s="29"/>
      <c r="E30" s="27" t="str">
        <f t="shared" si="7"/>
        <v/>
      </c>
      <c r="F30" s="46" t="str">
        <f t="shared" ca="1" si="8"/>
        <v/>
      </c>
      <c r="G30" s="30"/>
      <c r="H30" s="26" t="str">
        <f t="shared" ca="1" si="9"/>
        <v/>
      </c>
      <c r="I30" s="35"/>
      <c r="J30" s="40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2"/>
    </row>
    <row r="31" spans="1:44" s="18" customFormat="1" ht="30" customHeight="1" x14ac:dyDescent="0.3">
      <c r="A31" s="27"/>
      <c r="B31" s="28"/>
      <c r="C31" s="29"/>
      <c r="D31" s="29"/>
      <c r="E31" s="27" t="str">
        <f t="shared" si="7"/>
        <v/>
      </c>
      <c r="F31" s="46" t="str">
        <f t="shared" ca="1" si="8"/>
        <v/>
      </c>
      <c r="G31" s="30"/>
      <c r="H31" s="26" t="str">
        <f t="shared" ca="1" si="9"/>
        <v/>
      </c>
      <c r="I31" s="35"/>
      <c r="J31" s="40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2"/>
    </row>
    <row r="32" spans="1:44" s="18" customFormat="1" ht="30" customHeight="1" x14ac:dyDescent="0.3">
      <c r="A32" s="27"/>
      <c r="B32" s="28"/>
      <c r="C32" s="29"/>
      <c r="D32" s="29"/>
      <c r="E32" s="27" t="str">
        <f t="shared" si="7"/>
        <v/>
      </c>
      <c r="F32" s="46" t="str">
        <f t="shared" ca="1" si="8"/>
        <v/>
      </c>
      <c r="G32" s="30"/>
      <c r="H32" s="26" t="str">
        <f t="shared" ca="1" si="9"/>
        <v/>
      </c>
      <c r="I32" s="35"/>
      <c r="J32" s="40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2"/>
    </row>
    <row r="33" spans="1:44" s="18" customFormat="1" ht="30" customHeight="1" x14ac:dyDescent="0.3">
      <c r="A33" s="27"/>
      <c r="B33" s="28"/>
      <c r="C33" s="29"/>
      <c r="D33" s="29"/>
      <c r="E33" s="27" t="str">
        <f t="shared" si="7"/>
        <v/>
      </c>
      <c r="F33" s="46" t="str">
        <f t="shared" ca="1" si="8"/>
        <v/>
      </c>
      <c r="G33" s="30"/>
      <c r="H33" s="26" t="str">
        <f t="shared" ca="1" si="9"/>
        <v/>
      </c>
      <c r="I33" s="35"/>
      <c r="J33" s="40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2"/>
    </row>
    <row r="34" spans="1:44" s="19" customFormat="1" ht="30" customHeight="1" x14ac:dyDescent="0.3">
      <c r="A34" s="27"/>
      <c r="B34" s="31"/>
      <c r="C34" s="32"/>
      <c r="D34" s="32"/>
      <c r="E34" s="27" t="str">
        <f t="shared" si="7"/>
        <v/>
      </c>
      <c r="F34" s="46" t="str">
        <f t="shared" ca="1" si="8"/>
        <v/>
      </c>
      <c r="G34" s="30"/>
      <c r="H34" s="26" t="str">
        <f t="shared" ca="1" si="9"/>
        <v/>
      </c>
      <c r="I34" s="35"/>
      <c r="J34" s="40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3"/>
      <c r="AO34" s="43"/>
      <c r="AP34" s="43"/>
      <c r="AQ34" s="43"/>
      <c r="AR34" s="44"/>
    </row>
    <row r="35" spans="1:44" s="18" customFormat="1" ht="30" customHeight="1" x14ac:dyDescent="0.3">
      <c r="A35" s="27"/>
      <c r="B35" s="28"/>
      <c r="C35" s="29"/>
      <c r="D35" s="29"/>
      <c r="E35" s="27" t="str">
        <f t="shared" si="7"/>
        <v/>
      </c>
      <c r="F35" s="46" t="str">
        <f t="shared" ca="1" si="8"/>
        <v/>
      </c>
      <c r="G35" s="30"/>
      <c r="H35" s="26" t="str">
        <f t="shared" ca="1" si="9"/>
        <v/>
      </c>
      <c r="I35" s="35"/>
      <c r="J35" s="40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2"/>
    </row>
    <row r="36" spans="1:44" s="18" customFormat="1" ht="30" customHeight="1" x14ac:dyDescent="0.3">
      <c r="A36" s="27"/>
      <c r="B36" s="28"/>
      <c r="C36" s="29"/>
      <c r="D36" s="29"/>
      <c r="E36" s="27" t="str">
        <f t="shared" si="7"/>
        <v/>
      </c>
      <c r="F36" s="46" t="str">
        <f t="shared" ca="1" si="8"/>
        <v/>
      </c>
      <c r="G36" s="30"/>
      <c r="H36" s="26" t="str">
        <f t="shared" ca="1" si="9"/>
        <v/>
      </c>
      <c r="I36" s="35"/>
      <c r="J36" s="40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2"/>
    </row>
    <row r="37" spans="1:44" s="18" customFormat="1" ht="30" customHeight="1" x14ac:dyDescent="0.3">
      <c r="A37" s="27"/>
      <c r="B37" s="28"/>
      <c r="C37" s="29"/>
      <c r="D37" s="29"/>
      <c r="E37" s="27" t="str">
        <f t="shared" si="7"/>
        <v/>
      </c>
      <c r="F37" s="46" t="str">
        <f t="shared" ca="1" si="8"/>
        <v/>
      </c>
      <c r="G37" s="30"/>
      <c r="H37" s="26" t="str">
        <f t="shared" ca="1" si="9"/>
        <v/>
      </c>
      <c r="I37" s="35"/>
      <c r="J37" s="40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2"/>
    </row>
    <row r="38" spans="1:44" s="18" customFormat="1" ht="30" customHeight="1" x14ac:dyDescent="0.3">
      <c r="A38" s="27"/>
      <c r="B38" s="28"/>
      <c r="C38" s="29"/>
      <c r="D38" s="29"/>
      <c r="E38" s="27" t="str">
        <f t="shared" si="7"/>
        <v/>
      </c>
      <c r="F38" s="46" t="str">
        <f t="shared" ca="1" si="8"/>
        <v/>
      </c>
      <c r="G38" s="30"/>
      <c r="H38" s="26" t="str">
        <f t="shared" ca="1" si="9"/>
        <v/>
      </c>
      <c r="I38" s="35"/>
      <c r="J38" s="40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2"/>
    </row>
    <row r="39" spans="1:44" s="18" customFormat="1" ht="30" customHeight="1" x14ac:dyDescent="0.3">
      <c r="A39" s="27"/>
      <c r="B39" s="28"/>
      <c r="C39" s="29"/>
      <c r="D39" s="29"/>
      <c r="E39" s="27" t="str">
        <f t="shared" si="7"/>
        <v/>
      </c>
      <c r="F39" s="46" t="str">
        <f t="shared" ca="1" si="8"/>
        <v/>
      </c>
      <c r="G39" s="30"/>
      <c r="H39" s="26" t="str">
        <f t="shared" ca="1" si="9"/>
        <v/>
      </c>
      <c r="I39" s="35"/>
      <c r="J39" s="40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2"/>
    </row>
    <row r="40" spans="1:44" s="18" customFormat="1" ht="30" customHeight="1" x14ac:dyDescent="0.3">
      <c r="A40" s="27"/>
      <c r="B40" s="28"/>
      <c r="C40" s="29"/>
      <c r="D40" s="29"/>
      <c r="E40" s="27" t="str">
        <f t="shared" si="7"/>
        <v/>
      </c>
      <c r="F40" s="46" t="str">
        <f t="shared" ca="1" si="8"/>
        <v/>
      </c>
      <c r="G40" s="30"/>
      <c r="H40" s="26" t="str">
        <f t="shared" ca="1" si="9"/>
        <v/>
      </c>
      <c r="I40" s="35"/>
      <c r="J40" s="40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2"/>
    </row>
    <row r="41" spans="1:44" s="18" customFormat="1" ht="30" customHeight="1" x14ac:dyDescent="0.3">
      <c r="A41" s="27"/>
      <c r="B41" s="28"/>
      <c r="C41" s="29"/>
      <c r="D41" s="29"/>
      <c r="E41" s="27" t="str">
        <f t="shared" si="7"/>
        <v/>
      </c>
      <c r="F41" s="46" t="str">
        <f t="shared" ca="1" si="8"/>
        <v/>
      </c>
      <c r="G41" s="30"/>
      <c r="H41" s="26" t="str">
        <f t="shared" ca="1" si="9"/>
        <v/>
      </c>
      <c r="I41" s="35"/>
      <c r="J41" s="40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2"/>
    </row>
    <row r="42" spans="1:44" s="18" customFormat="1" ht="30" customHeight="1" x14ac:dyDescent="0.3">
      <c r="A42" s="27"/>
      <c r="B42" s="28"/>
      <c r="C42" s="29"/>
      <c r="D42" s="29"/>
      <c r="E42" s="27" t="str">
        <f t="shared" si="7"/>
        <v/>
      </c>
      <c r="F42" s="46" t="str">
        <f t="shared" ca="1" si="8"/>
        <v/>
      </c>
      <c r="G42" s="30"/>
      <c r="H42" s="26" t="str">
        <f t="shared" ca="1" si="9"/>
        <v/>
      </c>
      <c r="I42" s="35"/>
      <c r="J42" s="40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2"/>
    </row>
    <row r="43" spans="1:44" s="19" customFormat="1" ht="30" customHeight="1" x14ac:dyDescent="0.3">
      <c r="A43" s="27"/>
      <c r="B43" s="31"/>
      <c r="C43" s="32"/>
      <c r="D43" s="32"/>
      <c r="E43" s="27" t="str">
        <f t="shared" si="7"/>
        <v/>
      </c>
      <c r="F43" s="46" t="str">
        <f t="shared" ca="1" si="8"/>
        <v/>
      </c>
      <c r="G43" s="30"/>
      <c r="H43" s="26" t="str">
        <f t="shared" ca="1" si="9"/>
        <v/>
      </c>
      <c r="I43" s="35"/>
      <c r="J43" s="40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3"/>
      <c r="AO43" s="43"/>
      <c r="AP43" s="43"/>
      <c r="AQ43" s="43"/>
      <c r="AR43" s="44"/>
    </row>
    <row r="44" spans="1:44" s="18" customFormat="1" ht="42.75" customHeight="1" x14ac:dyDescent="0.3">
      <c r="A44" s="27"/>
      <c r="B44" s="28"/>
      <c r="C44" s="29"/>
      <c r="D44" s="29"/>
      <c r="E44" s="27" t="str">
        <f t="shared" si="7"/>
        <v/>
      </c>
      <c r="F44" s="46" t="str">
        <f t="shared" ca="1" si="8"/>
        <v/>
      </c>
      <c r="G44" s="30"/>
      <c r="H44" s="26" t="str">
        <f t="shared" ca="1" si="9"/>
        <v/>
      </c>
      <c r="I44" s="35"/>
      <c r="J44" s="40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2"/>
    </row>
    <row r="45" spans="1:44" s="18" customFormat="1" ht="46.5" customHeight="1" x14ac:dyDescent="0.3">
      <c r="A45" s="27"/>
      <c r="B45" s="28"/>
      <c r="C45" s="29"/>
      <c r="D45" s="29"/>
      <c r="E45" s="27" t="str">
        <f t="shared" si="7"/>
        <v/>
      </c>
      <c r="F45" s="46" t="str">
        <f t="shared" ca="1" si="8"/>
        <v/>
      </c>
      <c r="G45" s="30"/>
      <c r="H45" s="26" t="str">
        <f t="shared" ca="1" si="9"/>
        <v/>
      </c>
      <c r="I45" s="35"/>
      <c r="J45" s="40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2"/>
    </row>
    <row r="46" spans="1:44" s="18" customFormat="1" ht="30" customHeight="1" x14ac:dyDescent="0.3">
      <c r="A46" s="27"/>
      <c r="B46" s="28"/>
      <c r="C46" s="29"/>
      <c r="D46" s="29"/>
      <c r="E46" s="27" t="str">
        <f t="shared" si="7"/>
        <v/>
      </c>
      <c r="F46" s="46" t="str">
        <f t="shared" ca="1" si="8"/>
        <v/>
      </c>
      <c r="G46" s="30"/>
      <c r="H46" s="26" t="str">
        <f t="shared" ca="1" si="9"/>
        <v/>
      </c>
      <c r="I46" s="35"/>
      <c r="J46" s="40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2"/>
    </row>
    <row r="47" spans="1:44" s="18" customFormat="1" ht="56.25" customHeight="1" x14ac:dyDescent="0.3">
      <c r="A47" s="27"/>
      <c r="B47" s="28"/>
      <c r="C47" s="29"/>
      <c r="D47" s="29"/>
      <c r="E47" s="27" t="str">
        <f t="shared" si="7"/>
        <v/>
      </c>
      <c r="F47" s="46" t="str">
        <f t="shared" ca="1" si="8"/>
        <v/>
      </c>
      <c r="G47" s="30"/>
      <c r="H47" s="26" t="str">
        <f t="shared" ca="1" si="9"/>
        <v/>
      </c>
      <c r="I47" s="35"/>
      <c r="J47" s="40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2"/>
    </row>
    <row r="48" spans="1:44" s="18" customFormat="1" ht="46.5" customHeight="1" x14ac:dyDescent="0.3">
      <c r="A48" s="27"/>
      <c r="B48" s="28"/>
      <c r="C48" s="29"/>
      <c r="D48" s="29"/>
      <c r="E48" s="27" t="str">
        <f t="shared" si="7"/>
        <v/>
      </c>
      <c r="F48" s="46" t="str">
        <f t="shared" ca="1" si="8"/>
        <v/>
      </c>
      <c r="G48" s="30"/>
      <c r="H48" s="26" t="str">
        <f t="shared" ca="1" si="9"/>
        <v/>
      </c>
      <c r="I48" s="35"/>
      <c r="J48" s="40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2"/>
    </row>
    <row r="49" spans="1:44" s="18" customFormat="1" ht="30" customHeight="1" x14ac:dyDescent="0.3">
      <c r="A49" s="27"/>
      <c r="B49" s="28"/>
      <c r="C49" s="29"/>
      <c r="D49" s="29"/>
      <c r="E49" s="27" t="str">
        <f t="shared" si="7"/>
        <v/>
      </c>
      <c r="F49" s="46" t="str">
        <f t="shared" ca="1" si="8"/>
        <v/>
      </c>
      <c r="G49" s="30"/>
      <c r="H49" s="26" t="str">
        <f t="shared" ca="1" si="9"/>
        <v/>
      </c>
      <c r="I49" s="35"/>
      <c r="J49" s="40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2"/>
    </row>
    <row r="50" spans="1:44" s="18" customFormat="1" ht="30" customHeight="1" x14ac:dyDescent="0.3">
      <c r="A50" s="27"/>
      <c r="B50" s="28"/>
      <c r="C50" s="29"/>
      <c r="D50" s="29"/>
      <c r="E50" s="27" t="str">
        <f t="shared" si="7"/>
        <v/>
      </c>
      <c r="F50" s="46" t="str">
        <f t="shared" ca="1" si="8"/>
        <v/>
      </c>
      <c r="G50" s="30"/>
      <c r="H50" s="26" t="str">
        <f t="shared" ca="1" si="9"/>
        <v/>
      </c>
      <c r="I50" s="35"/>
      <c r="J50" s="40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2"/>
    </row>
    <row r="51" spans="1:44" s="18" customFormat="1" ht="30" customHeight="1" x14ac:dyDescent="0.3">
      <c r="A51" s="27"/>
      <c r="B51" s="28"/>
      <c r="C51" s="29"/>
      <c r="D51" s="29"/>
      <c r="E51" s="27" t="str">
        <f t="shared" si="7"/>
        <v/>
      </c>
      <c r="F51" s="46" t="str">
        <f t="shared" ca="1" si="8"/>
        <v/>
      </c>
      <c r="G51" s="30"/>
      <c r="H51" s="26" t="str">
        <f t="shared" ca="1" si="9"/>
        <v/>
      </c>
      <c r="I51" s="35"/>
      <c r="J51" s="40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2"/>
    </row>
    <row r="52" spans="1:44" s="18" customFormat="1" ht="30" customHeight="1" x14ac:dyDescent="0.3">
      <c r="A52" s="27"/>
      <c r="B52" s="28"/>
      <c r="C52" s="29"/>
      <c r="D52" s="29"/>
      <c r="E52" s="27" t="str">
        <f t="shared" si="7"/>
        <v/>
      </c>
      <c r="F52" s="46" t="str">
        <f t="shared" ca="1" si="8"/>
        <v/>
      </c>
      <c r="G52" s="30"/>
      <c r="H52" s="26" t="str">
        <f t="shared" ca="1" si="9"/>
        <v/>
      </c>
      <c r="I52" s="35"/>
      <c r="J52" s="40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2"/>
    </row>
    <row r="53" spans="1:44" s="18" customFormat="1" ht="30" customHeight="1" x14ac:dyDescent="0.3">
      <c r="A53" s="27"/>
      <c r="B53" s="28"/>
      <c r="C53" s="29"/>
      <c r="D53" s="29"/>
      <c r="E53" s="27" t="str">
        <f t="shared" si="7"/>
        <v/>
      </c>
      <c r="F53" s="46" t="str">
        <f t="shared" ca="1" si="8"/>
        <v/>
      </c>
      <c r="G53" s="30"/>
      <c r="H53" s="26" t="str">
        <f t="shared" ca="1" si="9"/>
        <v/>
      </c>
      <c r="I53" s="35"/>
      <c r="J53" s="40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2"/>
    </row>
    <row r="54" spans="1:44" s="19" customFormat="1" ht="30" customHeight="1" x14ac:dyDescent="0.3">
      <c r="A54" s="27"/>
      <c r="B54" s="31"/>
      <c r="C54" s="32"/>
      <c r="D54" s="32"/>
      <c r="E54" s="27" t="str">
        <f t="shared" si="7"/>
        <v/>
      </c>
      <c r="F54" s="46" t="str">
        <f t="shared" ca="1" si="8"/>
        <v/>
      </c>
      <c r="G54" s="30"/>
      <c r="H54" s="26" t="str">
        <f t="shared" ca="1" si="9"/>
        <v/>
      </c>
      <c r="I54" s="35"/>
      <c r="J54" s="40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3"/>
      <c r="AO54" s="43"/>
      <c r="AP54" s="43"/>
      <c r="AQ54" s="43"/>
      <c r="AR54" s="44"/>
    </row>
    <row r="55" spans="1:44" s="18" customFormat="1" ht="30" customHeight="1" x14ac:dyDescent="0.3">
      <c r="A55" s="27"/>
      <c r="B55" s="28"/>
      <c r="C55" s="29"/>
      <c r="D55" s="29"/>
      <c r="E55" s="27" t="str">
        <f t="shared" si="7"/>
        <v/>
      </c>
      <c r="F55" s="46" t="str">
        <f t="shared" ca="1" si="8"/>
        <v/>
      </c>
      <c r="G55" s="30"/>
      <c r="H55" s="26" t="str">
        <f t="shared" ca="1" si="9"/>
        <v/>
      </c>
      <c r="I55" s="35"/>
      <c r="J55" s="40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2"/>
    </row>
    <row r="56" spans="1:44" s="18" customFormat="1" ht="30" customHeight="1" x14ac:dyDescent="0.3">
      <c r="A56" s="27"/>
      <c r="B56" s="28"/>
      <c r="C56" s="29"/>
      <c r="D56" s="29"/>
      <c r="E56" s="27" t="str">
        <f t="shared" si="7"/>
        <v/>
      </c>
      <c r="F56" s="46" t="str">
        <f t="shared" ca="1" si="8"/>
        <v/>
      </c>
      <c r="G56" s="30"/>
      <c r="H56" s="26" t="str">
        <f t="shared" ca="1" si="9"/>
        <v/>
      </c>
      <c r="I56" s="35"/>
      <c r="J56" s="40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2"/>
    </row>
    <row r="57" spans="1:44" s="18" customFormat="1" ht="52.5" customHeight="1" x14ac:dyDescent="0.3">
      <c r="A57" s="27"/>
      <c r="B57" s="28"/>
      <c r="C57" s="29"/>
      <c r="D57" s="29"/>
      <c r="E57" s="27" t="str">
        <f t="shared" si="7"/>
        <v/>
      </c>
      <c r="F57" s="46" t="str">
        <f t="shared" ca="1" si="8"/>
        <v/>
      </c>
      <c r="G57" s="30"/>
      <c r="H57" s="26" t="str">
        <f t="shared" ca="1" si="9"/>
        <v/>
      </c>
      <c r="I57" s="35"/>
      <c r="J57" s="40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2"/>
    </row>
    <row r="58" spans="1:44" s="18" customFormat="1" ht="30" customHeight="1" x14ac:dyDescent="0.3">
      <c r="A58" s="27"/>
      <c r="B58" s="28"/>
      <c r="C58" s="29"/>
      <c r="D58" s="29"/>
      <c r="E58" s="27" t="str">
        <f t="shared" si="7"/>
        <v/>
      </c>
      <c r="F58" s="46" t="str">
        <f t="shared" ca="1" si="8"/>
        <v/>
      </c>
      <c r="G58" s="30"/>
      <c r="H58" s="26" t="str">
        <f t="shared" ca="1" si="9"/>
        <v/>
      </c>
      <c r="I58" s="35"/>
      <c r="J58" s="40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2"/>
    </row>
    <row r="59" spans="1:44" s="18" customFormat="1" ht="30" customHeight="1" x14ac:dyDescent="0.3">
      <c r="A59" s="27"/>
      <c r="B59" s="28"/>
      <c r="C59" s="29"/>
      <c r="D59" s="29"/>
      <c r="E59" s="27" t="str">
        <f t="shared" si="7"/>
        <v/>
      </c>
      <c r="F59" s="46" t="str">
        <f t="shared" ca="1" si="8"/>
        <v/>
      </c>
      <c r="G59" s="30"/>
      <c r="H59" s="26" t="str">
        <f t="shared" ca="1" si="9"/>
        <v/>
      </c>
      <c r="I59" s="35"/>
      <c r="J59" s="40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2"/>
    </row>
    <row r="60" spans="1:44" s="18" customFormat="1" ht="30" customHeight="1" x14ac:dyDescent="0.3">
      <c r="A60" s="27"/>
      <c r="B60" s="28"/>
      <c r="C60" s="29"/>
      <c r="D60" s="29"/>
      <c r="E60" s="27" t="str">
        <f t="shared" si="7"/>
        <v/>
      </c>
      <c r="F60" s="46" t="str">
        <f t="shared" ca="1" si="8"/>
        <v/>
      </c>
      <c r="G60" s="30"/>
      <c r="H60" s="26" t="str">
        <f t="shared" ca="1" si="9"/>
        <v/>
      </c>
      <c r="I60" s="35"/>
      <c r="J60" s="40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2"/>
    </row>
    <row r="61" spans="1:44" s="19" customFormat="1" ht="30" customHeight="1" x14ac:dyDescent="0.3">
      <c r="A61" s="27"/>
      <c r="B61" s="31"/>
      <c r="C61" s="32"/>
      <c r="D61" s="32"/>
      <c r="E61" s="27" t="str">
        <f t="shared" si="7"/>
        <v/>
      </c>
      <c r="F61" s="46" t="str">
        <f t="shared" ca="1" si="8"/>
        <v/>
      </c>
      <c r="G61" s="30"/>
      <c r="H61" s="26" t="str">
        <f t="shared" ca="1" si="9"/>
        <v/>
      </c>
      <c r="I61" s="35"/>
      <c r="J61" s="40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3"/>
      <c r="AO61" s="43"/>
      <c r="AP61" s="43"/>
      <c r="AQ61" s="43"/>
      <c r="AR61" s="44"/>
    </row>
    <row r="62" spans="1:44" s="18" customFormat="1" ht="30" customHeight="1" x14ac:dyDescent="0.3">
      <c r="A62" s="27"/>
      <c r="B62" s="28"/>
      <c r="C62" s="29"/>
      <c r="D62" s="29"/>
      <c r="E62" s="27" t="str">
        <f t="shared" si="7"/>
        <v/>
      </c>
      <c r="F62" s="46" t="str">
        <f t="shared" ca="1" si="8"/>
        <v/>
      </c>
      <c r="G62" s="30"/>
      <c r="H62" s="26" t="str">
        <f t="shared" ca="1" si="9"/>
        <v/>
      </c>
      <c r="I62" s="35"/>
      <c r="J62" s="40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2"/>
    </row>
    <row r="63" spans="1:44" s="18" customFormat="1" ht="30" customHeight="1" x14ac:dyDescent="0.3">
      <c r="A63" s="27"/>
      <c r="B63" s="28"/>
      <c r="C63" s="29"/>
      <c r="D63" s="29"/>
      <c r="E63" s="27" t="str">
        <f t="shared" si="7"/>
        <v/>
      </c>
      <c r="F63" s="46" t="str">
        <f t="shared" ca="1" si="8"/>
        <v/>
      </c>
      <c r="G63" s="30"/>
      <c r="H63" s="26" t="str">
        <f t="shared" ca="1" si="9"/>
        <v/>
      </c>
      <c r="I63" s="35"/>
      <c r="J63" s="40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2"/>
    </row>
    <row r="64" spans="1:44" s="18" customFormat="1" ht="30" customHeight="1" x14ac:dyDescent="0.3">
      <c r="A64" s="27"/>
      <c r="B64" s="28"/>
      <c r="C64" s="29"/>
      <c r="D64" s="29"/>
      <c r="E64" s="27" t="str">
        <f t="shared" si="7"/>
        <v/>
      </c>
      <c r="F64" s="46" t="str">
        <f t="shared" ca="1" si="8"/>
        <v/>
      </c>
      <c r="G64" s="30"/>
      <c r="H64" s="26" t="str">
        <f t="shared" ca="1" si="9"/>
        <v/>
      </c>
      <c r="I64" s="35"/>
      <c r="J64" s="40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2"/>
    </row>
    <row r="65" spans="1:44" s="18" customFormat="1" ht="30" customHeight="1" x14ac:dyDescent="0.3">
      <c r="A65" s="27"/>
      <c r="B65" s="28"/>
      <c r="C65" s="29"/>
      <c r="D65" s="29"/>
      <c r="E65" s="27" t="str">
        <f t="shared" si="7"/>
        <v/>
      </c>
      <c r="F65" s="46" t="str">
        <f t="shared" ca="1" si="8"/>
        <v/>
      </c>
      <c r="G65" s="30"/>
      <c r="H65" s="26" t="str">
        <f t="shared" ca="1" si="9"/>
        <v/>
      </c>
      <c r="I65" s="35"/>
      <c r="J65" s="40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2"/>
    </row>
    <row r="66" spans="1:44" s="18" customFormat="1" ht="30" customHeight="1" x14ac:dyDescent="0.3">
      <c r="A66" s="27"/>
      <c r="B66" s="28"/>
      <c r="C66" s="29"/>
      <c r="D66" s="29"/>
      <c r="E66" s="27" t="str">
        <f t="shared" si="7"/>
        <v/>
      </c>
      <c r="F66" s="46" t="str">
        <f t="shared" ca="1" si="8"/>
        <v/>
      </c>
      <c r="G66" s="30"/>
      <c r="H66" s="26" t="str">
        <f t="shared" ca="1" si="9"/>
        <v/>
      </c>
      <c r="I66" s="35"/>
      <c r="J66" s="40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2"/>
    </row>
    <row r="67" spans="1:44" s="18" customFormat="1" ht="30" customHeight="1" x14ac:dyDescent="0.3">
      <c r="A67" s="27"/>
      <c r="B67" s="28"/>
      <c r="C67" s="29"/>
      <c r="D67" s="29"/>
      <c r="E67" s="27" t="str">
        <f t="shared" si="7"/>
        <v/>
      </c>
      <c r="F67" s="46" t="str">
        <f t="shared" ca="1" si="8"/>
        <v/>
      </c>
      <c r="G67" s="30"/>
      <c r="H67" s="26" t="str">
        <f t="shared" ca="1" si="9"/>
        <v/>
      </c>
      <c r="I67" s="35"/>
      <c r="J67" s="40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2"/>
    </row>
    <row r="68" spans="1:44" s="19" customFormat="1" ht="30" customHeight="1" x14ac:dyDescent="0.3">
      <c r="A68" s="27"/>
      <c r="B68" s="31"/>
      <c r="C68" s="32"/>
      <c r="D68" s="32"/>
      <c r="E68" s="27" t="str">
        <f t="shared" si="7"/>
        <v/>
      </c>
      <c r="F68" s="46" t="str">
        <f t="shared" ca="1" si="8"/>
        <v/>
      </c>
      <c r="G68" s="30"/>
      <c r="H68" s="26" t="str">
        <f t="shared" ca="1" si="9"/>
        <v/>
      </c>
      <c r="I68" s="35"/>
      <c r="J68" s="40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3"/>
      <c r="AO68" s="43"/>
      <c r="AP68" s="43"/>
      <c r="AQ68" s="43"/>
      <c r="AR68" s="44"/>
    </row>
    <row r="69" spans="1:44" ht="3.75" customHeight="1" x14ac:dyDescent="0.25"/>
    <row r="70" spans="1:44" ht="30" customHeight="1" thickBot="1" x14ac:dyDescent="0.3">
      <c r="A70" s="228" t="s">
        <v>38</v>
      </c>
      <c r="B70" s="228"/>
      <c r="C70" s="228"/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28"/>
      <c r="Z70" s="228"/>
      <c r="AA70" s="228"/>
      <c r="AB70" s="228"/>
      <c r="AC70" s="228"/>
      <c r="AD70" s="228"/>
      <c r="AE70" s="228"/>
      <c r="AF70" s="228"/>
      <c r="AG70" s="228"/>
      <c r="AH70" s="228"/>
      <c r="AI70" s="228"/>
      <c r="AJ70" s="228"/>
      <c r="AK70" s="228"/>
      <c r="AL70" s="228"/>
      <c r="AM70" s="228"/>
      <c r="AN70" s="228"/>
      <c r="AO70" s="228"/>
      <c r="AP70" s="228"/>
      <c r="AQ70" s="228"/>
      <c r="AR70" s="228"/>
    </row>
    <row r="71" spans="1:44" ht="16.5" customHeight="1" x14ac:dyDescent="0.25">
      <c r="A71" s="229"/>
      <c r="B71" s="230"/>
      <c r="C71" s="230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230"/>
      <c r="V71" s="230"/>
      <c r="W71" s="230"/>
      <c r="X71" s="230"/>
      <c r="Y71" s="230"/>
      <c r="Z71" s="230"/>
      <c r="AA71" s="230"/>
      <c r="AB71" s="230"/>
      <c r="AC71" s="230"/>
      <c r="AD71" s="230"/>
      <c r="AE71" s="230"/>
      <c r="AF71" s="230"/>
      <c r="AG71" s="230"/>
      <c r="AH71" s="230"/>
      <c r="AI71" s="230"/>
      <c r="AJ71" s="230"/>
      <c r="AK71" s="230"/>
      <c r="AL71" s="230"/>
      <c r="AM71" s="230"/>
      <c r="AN71" s="230"/>
      <c r="AO71" s="230"/>
      <c r="AP71" s="230"/>
      <c r="AQ71" s="230"/>
      <c r="AR71" s="230"/>
    </row>
    <row r="72" spans="1:44" x14ac:dyDescent="0.25">
      <c r="A72" s="231"/>
      <c r="B72" s="232"/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2"/>
      <c r="R72" s="232"/>
      <c r="S72" s="232"/>
      <c r="T72" s="232"/>
      <c r="U72" s="232"/>
      <c r="V72" s="232"/>
      <c r="W72" s="232"/>
      <c r="X72" s="232"/>
      <c r="Y72" s="232"/>
      <c r="Z72" s="232"/>
      <c r="AA72" s="232"/>
      <c r="AB72" s="232"/>
      <c r="AC72" s="232"/>
      <c r="AD72" s="232"/>
      <c r="AE72" s="232"/>
      <c r="AF72" s="232"/>
      <c r="AG72" s="232"/>
      <c r="AH72" s="232"/>
      <c r="AI72" s="232"/>
      <c r="AJ72" s="232"/>
      <c r="AK72" s="232"/>
      <c r="AL72" s="232"/>
      <c r="AM72" s="232"/>
      <c r="AN72" s="232"/>
      <c r="AO72" s="232"/>
      <c r="AP72" s="232"/>
      <c r="AQ72" s="232"/>
      <c r="AR72" s="232"/>
    </row>
    <row r="73" spans="1:44" x14ac:dyDescent="0.25">
      <c r="A73" s="231"/>
      <c r="B73" s="232"/>
      <c r="C73" s="232"/>
      <c r="D73" s="232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  <c r="S73" s="232"/>
      <c r="T73" s="232"/>
      <c r="U73" s="232"/>
      <c r="V73" s="232"/>
      <c r="W73" s="232"/>
      <c r="X73" s="232"/>
      <c r="Y73" s="232"/>
      <c r="Z73" s="232"/>
      <c r="AA73" s="232"/>
      <c r="AB73" s="232"/>
      <c r="AC73" s="232"/>
      <c r="AD73" s="232"/>
      <c r="AE73" s="232"/>
      <c r="AF73" s="232"/>
      <c r="AG73" s="232"/>
      <c r="AH73" s="232"/>
      <c r="AI73" s="232"/>
      <c r="AJ73" s="232"/>
      <c r="AK73" s="232"/>
      <c r="AL73" s="232"/>
      <c r="AM73" s="232"/>
      <c r="AN73" s="232"/>
      <c r="AO73" s="232"/>
      <c r="AP73" s="232"/>
      <c r="AQ73" s="232"/>
      <c r="AR73" s="232"/>
    </row>
    <row r="74" spans="1:44" x14ac:dyDescent="0.25">
      <c r="A74" s="231"/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  <c r="R74" s="232"/>
      <c r="S74" s="232"/>
      <c r="T74" s="232"/>
      <c r="U74" s="232"/>
      <c r="V74" s="232"/>
      <c r="W74" s="232"/>
      <c r="X74" s="232"/>
      <c r="Y74" s="232"/>
      <c r="Z74" s="232"/>
      <c r="AA74" s="232"/>
      <c r="AB74" s="232"/>
      <c r="AC74" s="232"/>
      <c r="AD74" s="232"/>
      <c r="AE74" s="232"/>
      <c r="AF74" s="232"/>
      <c r="AG74" s="232"/>
      <c r="AH74" s="232"/>
      <c r="AI74" s="232"/>
      <c r="AJ74" s="232"/>
      <c r="AK74" s="232"/>
      <c r="AL74" s="232"/>
      <c r="AM74" s="232"/>
      <c r="AN74" s="232"/>
      <c r="AO74" s="232"/>
      <c r="AP74" s="232"/>
      <c r="AQ74" s="232"/>
      <c r="AR74" s="232"/>
    </row>
    <row r="75" spans="1:44" x14ac:dyDescent="0.25">
      <c r="A75" s="231"/>
      <c r="B75" s="232"/>
      <c r="C75" s="232"/>
      <c r="D75" s="232"/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  <c r="R75" s="232"/>
      <c r="S75" s="232"/>
      <c r="T75" s="232"/>
      <c r="U75" s="232"/>
      <c r="V75" s="232"/>
      <c r="W75" s="232"/>
      <c r="X75" s="232"/>
      <c r="Y75" s="232"/>
      <c r="Z75" s="232"/>
      <c r="AA75" s="232"/>
      <c r="AB75" s="232"/>
      <c r="AC75" s="232"/>
      <c r="AD75" s="232"/>
      <c r="AE75" s="232"/>
      <c r="AF75" s="232"/>
      <c r="AG75" s="232"/>
      <c r="AH75" s="232"/>
      <c r="AI75" s="232"/>
      <c r="AJ75" s="232"/>
      <c r="AK75" s="232"/>
      <c r="AL75" s="232"/>
      <c r="AM75" s="232"/>
      <c r="AN75" s="232"/>
      <c r="AO75" s="232"/>
      <c r="AP75" s="232"/>
      <c r="AQ75" s="232"/>
      <c r="AR75" s="232"/>
    </row>
    <row r="76" spans="1:44" x14ac:dyDescent="0.25">
      <c r="A76" s="231"/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232"/>
      <c r="U76" s="232"/>
      <c r="V76" s="232"/>
      <c r="W76" s="232"/>
      <c r="X76" s="232"/>
      <c r="Y76" s="232"/>
      <c r="Z76" s="232"/>
      <c r="AA76" s="232"/>
      <c r="AB76" s="232"/>
      <c r="AC76" s="232"/>
      <c r="AD76" s="232"/>
      <c r="AE76" s="232"/>
      <c r="AF76" s="232"/>
      <c r="AG76" s="232"/>
      <c r="AH76" s="232"/>
      <c r="AI76" s="232"/>
      <c r="AJ76" s="232"/>
      <c r="AK76" s="232"/>
      <c r="AL76" s="232"/>
      <c r="AM76" s="232"/>
      <c r="AN76" s="232"/>
      <c r="AO76" s="232"/>
      <c r="AP76" s="232"/>
      <c r="AQ76" s="232"/>
      <c r="AR76" s="232"/>
    </row>
    <row r="77" spans="1:44" ht="60" customHeight="1" x14ac:dyDescent="0.25">
      <c r="A77" s="231"/>
      <c r="B77" s="232"/>
      <c r="C77" s="232"/>
      <c r="D77" s="232"/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  <c r="R77" s="232"/>
      <c r="S77" s="232"/>
      <c r="T77" s="232"/>
      <c r="U77" s="232"/>
      <c r="V77" s="232"/>
      <c r="W77" s="232"/>
      <c r="X77" s="232"/>
      <c r="Y77" s="232"/>
      <c r="Z77" s="232"/>
      <c r="AA77" s="232"/>
      <c r="AB77" s="232"/>
      <c r="AC77" s="232"/>
      <c r="AD77" s="232"/>
      <c r="AE77" s="232"/>
      <c r="AF77" s="232"/>
      <c r="AG77" s="232"/>
      <c r="AH77" s="232"/>
      <c r="AI77" s="232"/>
      <c r="AJ77" s="232"/>
      <c r="AK77" s="232"/>
      <c r="AL77" s="232"/>
      <c r="AM77" s="232"/>
      <c r="AN77" s="232"/>
      <c r="AO77" s="232"/>
      <c r="AP77" s="232"/>
      <c r="AQ77" s="232"/>
      <c r="AR77" s="232"/>
    </row>
    <row r="78" spans="1:44" x14ac:dyDescent="0.25">
      <c r="A78" s="231"/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  <c r="S78" s="232"/>
      <c r="T78" s="232"/>
      <c r="U78" s="232"/>
      <c r="V78" s="232"/>
      <c r="W78" s="232"/>
      <c r="X78" s="232"/>
      <c r="Y78" s="232"/>
      <c r="Z78" s="232"/>
      <c r="AA78" s="232"/>
      <c r="AB78" s="232"/>
      <c r="AC78" s="232"/>
      <c r="AD78" s="232"/>
      <c r="AE78" s="232"/>
      <c r="AF78" s="232"/>
      <c r="AG78" s="232"/>
      <c r="AH78" s="232"/>
      <c r="AI78" s="232"/>
      <c r="AJ78" s="232"/>
      <c r="AK78" s="232"/>
      <c r="AL78" s="232"/>
      <c r="AM78" s="232"/>
      <c r="AN78" s="232"/>
      <c r="AO78" s="232"/>
      <c r="AP78" s="232"/>
      <c r="AQ78" s="232"/>
      <c r="AR78" s="232"/>
    </row>
    <row r="79" spans="1:44" ht="28.5" customHeight="1" x14ac:dyDescent="0.25">
      <c r="A79" s="231"/>
      <c r="B79" s="232"/>
      <c r="C79" s="232"/>
      <c r="D79" s="232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  <c r="R79" s="232"/>
      <c r="S79" s="232"/>
      <c r="T79" s="232"/>
      <c r="U79" s="232"/>
      <c r="V79" s="232"/>
      <c r="W79" s="232"/>
      <c r="X79" s="232"/>
      <c r="Y79" s="232"/>
      <c r="Z79" s="232"/>
      <c r="AA79" s="232"/>
      <c r="AB79" s="232"/>
      <c r="AC79" s="232"/>
      <c r="AD79" s="232"/>
      <c r="AE79" s="232"/>
      <c r="AF79" s="232"/>
      <c r="AG79" s="232"/>
      <c r="AH79" s="232"/>
      <c r="AI79" s="232"/>
      <c r="AJ79" s="232"/>
      <c r="AK79" s="232"/>
      <c r="AL79" s="232"/>
      <c r="AM79" s="232"/>
      <c r="AN79" s="232"/>
      <c r="AO79" s="232"/>
      <c r="AP79" s="232"/>
      <c r="AQ79" s="232"/>
      <c r="AR79" s="232"/>
    </row>
    <row r="80" spans="1:44" x14ac:dyDescent="0.25">
      <c r="A80" s="231"/>
      <c r="B80" s="232"/>
      <c r="C80" s="232"/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  <c r="R80" s="232"/>
      <c r="S80" s="232"/>
      <c r="T80" s="232"/>
      <c r="U80" s="232"/>
      <c r="V80" s="232"/>
      <c r="W80" s="232"/>
      <c r="X80" s="232"/>
      <c r="Y80" s="232"/>
      <c r="Z80" s="232"/>
      <c r="AA80" s="232"/>
      <c r="AB80" s="232"/>
      <c r="AC80" s="232"/>
      <c r="AD80" s="232"/>
      <c r="AE80" s="232"/>
      <c r="AF80" s="232"/>
      <c r="AG80" s="232"/>
      <c r="AH80" s="232"/>
      <c r="AI80" s="232"/>
      <c r="AJ80" s="232"/>
      <c r="AK80" s="232"/>
      <c r="AL80" s="232"/>
      <c r="AM80" s="232"/>
      <c r="AN80" s="232"/>
      <c r="AO80" s="232"/>
      <c r="AP80" s="232"/>
      <c r="AQ80" s="232"/>
      <c r="AR80" s="232"/>
    </row>
    <row r="81" spans="1:44" x14ac:dyDescent="0.25">
      <c r="A81" s="231"/>
      <c r="B81" s="232"/>
      <c r="C81" s="232"/>
      <c r="D81" s="232"/>
      <c r="E81" s="232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2"/>
      <c r="Q81" s="232"/>
      <c r="R81" s="232"/>
      <c r="S81" s="232"/>
      <c r="T81" s="232"/>
      <c r="U81" s="232"/>
      <c r="V81" s="232"/>
      <c r="W81" s="232"/>
      <c r="X81" s="232"/>
      <c r="Y81" s="232"/>
      <c r="Z81" s="232"/>
      <c r="AA81" s="232"/>
      <c r="AB81" s="232"/>
      <c r="AC81" s="232"/>
      <c r="AD81" s="232"/>
      <c r="AE81" s="232"/>
      <c r="AF81" s="232"/>
      <c r="AG81" s="232"/>
      <c r="AH81" s="232"/>
      <c r="AI81" s="232"/>
      <c r="AJ81" s="232"/>
      <c r="AK81" s="232"/>
      <c r="AL81" s="232"/>
      <c r="AM81" s="232"/>
      <c r="AN81" s="232"/>
      <c r="AO81" s="232"/>
      <c r="AP81" s="232"/>
      <c r="AQ81" s="232"/>
      <c r="AR81" s="232"/>
    </row>
    <row r="82" spans="1:44" x14ac:dyDescent="0.25">
      <c r="A82" s="231"/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2"/>
      <c r="S82" s="232"/>
      <c r="T82" s="232"/>
      <c r="U82" s="232"/>
      <c r="V82" s="232"/>
      <c r="W82" s="232"/>
      <c r="X82" s="232"/>
      <c r="Y82" s="232"/>
      <c r="Z82" s="232"/>
      <c r="AA82" s="232"/>
      <c r="AB82" s="232"/>
      <c r="AC82" s="232"/>
      <c r="AD82" s="232"/>
      <c r="AE82" s="232"/>
      <c r="AF82" s="232"/>
      <c r="AG82" s="232"/>
      <c r="AH82" s="232"/>
      <c r="AI82" s="232"/>
      <c r="AJ82" s="232"/>
      <c r="AK82" s="232"/>
      <c r="AL82" s="232"/>
      <c r="AM82" s="232"/>
      <c r="AN82" s="232"/>
      <c r="AO82" s="232"/>
      <c r="AP82" s="232"/>
      <c r="AQ82" s="232"/>
      <c r="AR82" s="232"/>
    </row>
    <row r="83" spans="1:44" ht="15.75" thickBot="1" x14ac:dyDescent="0.3">
      <c r="A83" s="233"/>
      <c r="B83" s="234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  <c r="R83" s="234"/>
      <c r="S83" s="234"/>
      <c r="T83" s="234"/>
      <c r="U83" s="234"/>
      <c r="V83" s="234"/>
      <c r="W83" s="234"/>
      <c r="X83" s="234"/>
      <c r="Y83" s="234"/>
      <c r="Z83" s="234"/>
      <c r="AA83" s="234"/>
      <c r="AB83" s="234"/>
      <c r="AC83" s="234"/>
      <c r="AD83" s="234"/>
      <c r="AE83" s="234"/>
      <c r="AF83" s="234"/>
      <c r="AG83" s="234"/>
      <c r="AH83" s="234"/>
      <c r="AI83" s="234"/>
      <c r="AJ83" s="234"/>
      <c r="AK83" s="234"/>
      <c r="AL83" s="234"/>
      <c r="AM83" s="234"/>
      <c r="AN83" s="234"/>
      <c r="AO83" s="234"/>
      <c r="AP83" s="234"/>
      <c r="AQ83" s="234"/>
      <c r="AR83" s="234"/>
    </row>
  </sheetData>
  <mergeCells count="17">
    <mergeCell ref="AE5:AK5"/>
    <mergeCell ref="AL5:AR5"/>
    <mergeCell ref="A70:AR70"/>
    <mergeCell ref="A71:AR83"/>
    <mergeCell ref="AN4:AR4"/>
    <mergeCell ref="A5:A7"/>
    <mergeCell ref="B5:B7"/>
    <mergeCell ref="I5:I7"/>
    <mergeCell ref="J5:P5"/>
    <mergeCell ref="Q5:W5"/>
    <mergeCell ref="X5:AD5"/>
    <mergeCell ref="AD1:AI1"/>
    <mergeCell ref="AJ1:AR2"/>
    <mergeCell ref="AD2:AI2"/>
    <mergeCell ref="K3:AR3"/>
    <mergeCell ref="G4:H4"/>
    <mergeCell ref="W4:Z4"/>
  </mergeCells>
  <conditionalFormatting sqref="H8:H68">
    <cfRule type="containsText" dxfId="39" priority="3" operator="containsText" text="Óptimo Avance">
      <formula>NOT(ISERROR(SEARCH("Óptimo Avance",H8)))</formula>
    </cfRule>
    <cfRule type="containsText" dxfId="38" priority="4" operator="containsText" text="Retrasado">
      <formula>NOT(ISERROR(SEARCH("Retrasado",H8)))</formula>
    </cfRule>
    <cfRule type="containsText" dxfId="37" priority="11" operator="containsText" text="No iniciado">
      <formula>NOT(ISERROR(SEARCH("No iniciado",H8)))</formula>
    </cfRule>
    <cfRule type="containsText" dxfId="36" priority="12" operator="containsText" text="En proceso">
      <formula>NOT(ISERROR(SEARCH("En proceso",H8)))</formula>
    </cfRule>
    <cfRule type="containsText" dxfId="35" priority="13" operator="containsText" text="Finalizado">
      <formula>NOT(ISERROR(SEARCH("Finalizado",H8)))</formula>
    </cfRule>
  </conditionalFormatting>
  <conditionalFormatting sqref="F8:G68">
    <cfRule type="dataBar" priority="14">
      <dataBar>
        <cfvo type="num" val="0"/>
        <cfvo type="num" val="1"/>
        <color rgb="FF008AEF"/>
      </dataBar>
      <extLst>
        <ext xmlns:x14="http://schemas.microsoft.com/office/spreadsheetml/2009/9/main" uri="{B025F937-C7B1-47D3-B67F-A62EFF666E3E}">
          <x14:id>{C30A32FA-5BA2-4880-B499-D1AC8081FB6C}</x14:id>
        </ext>
      </extLst>
    </cfRule>
  </conditionalFormatting>
  <conditionalFormatting sqref="G8:G10">
    <cfRule type="dataBar" priority="10">
      <dataBar>
        <cfvo type="num" val="0"/>
        <cfvo type="num" val="1"/>
        <color rgb="FFD6007B"/>
      </dataBar>
      <extLst>
        <ext xmlns:x14="http://schemas.microsoft.com/office/spreadsheetml/2009/9/main" uri="{B025F937-C7B1-47D3-B67F-A62EFF666E3E}">
          <x14:id>{31A6F93C-230A-43C5-9B67-9CBB89985776}</x14:id>
        </ext>
      </extLst>
    </cfRule>
  </conditionalFormatting>
  <conditionalFormatting sqref="J8:AR68">
    <cfRule type="expression" dxfId="34" priority="5">
      <formula>J$6=TODAY()</formula>
    </cfRule>
    <cfRule type="expression" dxfId="33" priority="8">
      <formula>AND(J$6&gt;=$C8,J$6&lt;=((($D8-$C8+1)*$G8)+$C8-1))</formula>
    </cfRule>
    <cfRule type="expression" dxfId="32" priority="9">
      <formula>AND(J$6&gt;=$C8,J$6&lt;=$D8)</formula>
    </cfRule>
  </conditionalFormatting>
  <conditionalFormatting sqref="G8:G68">
    <cfRule type="dataBar" priority="7">
      <dataBar>
        <cfvo type="num" val="0"/>
        <cfvo type="num" val="1"/>
        <color theme="9" tint="-0.249977111117893"/>
      </dataBar>
      <extLst>
        <ext xmlns:x14="http://schemas.microsoft.com/office/spreadsheetml/2009/9/main" uri="{B025F937-C7B1-47D3-B67F-A62EFF666E3E}">
          <x14:id>{B940F2B1-FB58-46CC-9132-0FBB0B1A277A}</x14:id>
        </ext>
      </extLst>
    </cfRule>
  </conditionalFormatting>
  <conditionalFormatting sqref="F8:F68">
    <cfRule type="dataBar" priority="6">
      <dataBar>
        <cfvo type="num" val="0"/>
        <cfvo type="num" val="1"/>
        <color theme="2" tint="-0.249977111117893"/>
      </dataBar>
      <extLst>
        <ext xmlns:x14="http://schemas.microsoft.com/office/spreadsheetml/2009/9/main" uri="{B025F937-C7B1-47D3-B67F-A62EFF666E3E}">
          <x14:id>{169B9FF1-A0E9-423B-B27D-76ACEBCCAFD8}</x14:id>
        </ext>
      </extLst>
    </cfRule>
  </conditionalFormatting>
  <conditionalFormatting sqref="J7:AR7">
    <cfRule type="containsText" dxfId="31" priority="1" operator="containsText" text="dom">
      <formula>NOT(ISERROR(SEARCH("dom",J7)))</formula>
    </cfRule>
    <cfRule type="containsText" dxfId="30" priority="2" operator="containsText" text="sáb">
      <formula>NOT(ISERROR(SEARCH("sáb",J7)))</formula>
    </cfRule>
  </conditionalFormatting>
  <pageMargins left="0.23622047244094491" right="3.937007874015748E-2" top="0.15748031496062992" bottom="0.15748031496062992" header="0" footer="0"/>
  <pageSetup paperSize="9" scale="35" orientation="landscape" horizontalDpi="4294967293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30A32FA-5BA2-4880-B499-D1AC8081FB6C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F8:G68</xm:sqref>
        </x14:conditionalFormatting>
        <x14:conditionalFormatting xmlns:xm="http://schemas.microsoft.com/office/excel/2006/main">
          <x14:cfRule type="dataBar" id="{31A6F93C-230A-43C5-9B67-9CBB89985776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D6007B"/>
              <x14:negativeFillColor rgb="FFFF0000"/>
              <x14:negativeBorderColor rgb="FFFF0000"/>
              <x14:axisColor rgb="FF000000"/>
            </x14:dataBar>
          </x14:cfRule>
          <xm:sqref>G8:G10</xm:sqref>
        </x14:conditionalFormatting>
        <x14:conditionalFormatting xmlns:xm="http://schemas.microsoft.com/office/excel/2006/main">
          <x14:cfRule type="dataBar" id="{B940F2B1-FB58-46CC-9132-0FBB0B1A277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G8:G68</xm:sqref>
        </x14:conditionalFormatting>
        <x14:conditionalFormatting xmlns:xm="http://schemas.microsoft.com/office/excel/2006/main">
          <x14:cfRule type="dataBar" id="{169B9FF1-A0E9-423B-B27D-76ACEBCCAFD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F8:F68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0977A-B640-4643-866B-E1B0E64D45ED}">
  <sheetPr codeName="Hoja10"/>
  <dimension ref="A1:AR83"/>
  <sheetViews>
    <sheetView showGridLines="0" zoomScale="80" zoomScaleNormal="80" workbookViewId="0">
      <selection activeCell="K3" sqref="K3:AR3"/>
    </sheetView>
  </sheetViews>
  <sheetFormatPr baseColWidth="10" defaultColWidth="11.42578125" defaultRowHeight="15" x14ac:dyDescent="0.25"/>
  <cols>
    <col min="1" max="1" width="5" style="1" customWidth="1"/>
    <col min="2" max="2" width="66" style="2" customWidth="1"/>
    <col min="3" max="4" width="24.7109375" style="3" customWidth="1"/>
    <col min="5" max="5" width="24.7109375" style="1" customWidth="1"/>
    <col min="6" max="6" width="24.7109375" style="47" customWidth="1"/>
    <col min="7" max="7" width="24.7109375" style="4" customWidth="1"/>
    <col min="8" max="8" width="24.7109375" style="1" customWidth="1"/>
    <col min="9" max="9" width="24.7109375" style="5" customWidth="1"/>
    <col min="10" max="39" width="4.140625" customWidth="1"/>
    <col min="40" max="42" width="3.7109375" customWidth="1"/>
    <col min="43" max="43" width="3.85546875" customWidth="1"/>
    <col min="44" max="44" width="3.7109375" customWidth="1"/>
    <col min="45" max="58" width="5.7109375" customWidth="1"/>
  </cols>
  <sheetData>
    <row r="1" spans="1:44" ht="78.75" customHeight="1" x14ac:dyDescent="0.25">
      <c r="D1" s="55">
        <f>COUNT($A8:$A68)</f>
        <v>0</v>
      </c>
      <c r="E1" s="56">
        <f ca="1">COUNTIF($H$8:$H$68,"Óptimo Avance")/100</f>
        <v>0</v>
      </c>
      <c r="F1" s="56">
        <f ca="1">COUNTIF($H$8:$H$68,"En proceso")/100</f>
        <v>0</v>
      </c>
      <c r="G1" s="56">
        <f ca="1">COUNTIF($H$8:$H$68,"Retrasado")/100</f>
        <v>0</v>
      </c>
      <c r="H1" s="56">
        <f ca="1">COUNTIF($H$8:$H$68,"No iniciado")/100</f>
        <v>0</v>
      </c>
      <c r="I1" s="56">
        <f ca="1">COUNTIF($H$8:$H$68,"Finalizado")/100</f>
        <v>0</v>
      </c>
      <c r="K1" s="7" t="s">
        <v>0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220" t="s">
        <v>1</v>
      </c>
      <c r="AE1" s="220"/>
      <c r="AF1" s="220"/>
      <c r="AG1" s="220"/>
      <c r="AH1" s="220"/>
      <c r="AI1" s="220"/>
      <c r="AJ1" s="221" t="str">
        <f>IF(D1=0,"",COUNTIF(H8:H68,"Finalizado")/D1)</f>
        <v/>
      </c>
      <c r="AK1" s="221"/>
      <c r="AL1" s="221"/>
      <c r="AM1" s="221"/>
      <c r="AN1" s="221"/>
      <c r="AO1" s="221"/>
      <c r="AP1" s="221"/>
      <c r="AQ1" s="221"/>
      <c r="AR1" s="221"/>
    </row>
    <row r="2" spans="1:44" ht="23.25" customHeight="1" x14ac:dyDescent="0.25">
      <c r="D2" s="53" t="s">
        <v>2</v>
      </c>
      <c r="E2" s="54" t="s">
        <v>3</v>
      </c>
      <c r="F2" s="52" t="s">
        <v>3</v>
      </c>
      <c r="G2" s="1" t="s">
        <v>3</v>
      </c>
      <c r="H2" s="1" t="s">
        <v>3</v>
      </c>
      <c r="I2" s="1" t="s">
        <v>3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222">
        <f>G4</f>
        <v>45200</v>
      </c>
      <c r="AE2" s="222"/>
      <c r="AF2" s="222"/>
      <c r="AG2" s="222"/>
      <c r="AH2" s="222"/>
      <c r="AI2" s="222"/>
      <c r="AJ2" s="221"/>
      <c r="AK2" s="221"/>
      <c r="AL2" s="221"/>
      <c r="AM2" s="221"/>
      <c r="AN2" s="221"/>
      <c r="AO2" s="221"/>
      <c r="AP2" s="221"/>
      <c r="AQ2" s="221"/>
      <c r="AR2" s="221"/>
    </row>
    <row r="3" spans="1:44" ht="28.5" customHeight="1" x14ac:dyDescent="0.45">
      <c r="G3" s="45"/>
      <c r="H3" s="21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</row>
    <row r="4" spans="1:44" ht="35.25" customHeight="1" thickBot="1" x14ac:dyDescent="0.3">
      <c r="C4" s="4"/>
      <c r="E4" s="51">
        <v>1</v>
      </c>
      <c r="F4" s="48" t="s">
        <v>4</v>
      </c>
      <c r="G4" s="224">
        <v>45200</v>
      </c>
      <c r="H4" s="224"/>
      <c r="J4" s="62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225">
        <f>J6</f>
        <v>45200</v>
      </c>
      <c r="X4" s="225"/>
      <c r="Y4" s="225"/>
      <c r="Z4" s="225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4"/>
      <c r="AM4" s="64"/>
      <c r="AN4" s="65"/>
      <c r="AO4" s="235">
        <f>AR6</f>
        <v>45234</v>
      </c>
      <c r="AP4" s="225"/>
      <c r="AQ4" s="225"/>
      <c r="AR4" s="236"/>
    </row>
    <row r="5" spans="1:44" s="10" customFormat="1" ht="45.75" customHeight="1" x14ac:dyDescent="0.25">
      <c r="A5" s="237" t="s">
        <v>6</v>
      </c>
      <c r="B5" s="240" t="s">
        <v>7</v>
      </c>
      <c r="C5" s="8"/>
      <c r="D5" s="8"/>
      <c r="E5" s="9"/>
      <c r="F5" s="49"/>
      <c r="G5" s="13"/>
      <c r="H5" s="14"/>
      <c r="I5" s="243" t="s">
        <v>14</v>
      </c>
      <c r="J5" s="226">
        <f>J6</f>
        <v>45200</v>
      </c>
      <c r="K5" s="227"/>
      <c r="L5" s="227"/>
      <c r="M5" s="227"/>
      <c r="N5" s="227"/>
      <c r="O5" s="227"/>
      <c r="P5" s="227"/>
      <c r="Q5" s="226">
        <f t="shared" ref="Q5" si="0">Q6</f>
        <v>45207</v>
      </c>
      <c r="R5" s="227"/>
      <c r="S5" s="227"/>
      <c r="T5" s="227"/>
      <c r="U5" s="227"/>
      <c r="V5" s="227"/>
      <c r="W5" s="227"/>
      <c r="X5" s="226">
        <f t="shared" ref="X5" si="1">X6</f>
        <v>45214</v>
      </c>
      <c r="Y5" s="227"/>
      <c r="Z5" s="227"/>
      <c r="AA5" s="227"/>
      <c r="AB5" s="227"/>
      <c r="AC5" s="227"/>
      <c r="AD5" s="227"/>
      <c r="AE5" s="226">
        <f t="shared" ref="AE5" si="2">AE6</f>
        <v>45221</v>
      </c>
      <c r="AF5" s="227"/>
      <c r="AG5" s="227"/>
      <c r="AH5" s="227"/>
      <c r="AI5" s="227"/>
      <c r="AJ5" s="227"/>
      <c r="AK5" s="227"/>
      <c r="AL5" s="226">
        <f t="shared" ref="AL5" si="3">AL6</f>
        <v>45228</v>
      </c>
      <c r="AM5" s="227"/>
      <c r="AN5" s="227"/>
      <c r="AO5" s="227"/>
      <c r="AP5" s="227"/>
      <c r="AQ5" s="227"/>
      <c r="AR5" s="246"/>
    </row>
    <row r="6" spans="1:44" s="10" customFormat="1" ht="23.25" customHeight="1" x14ac:dyDescent="0.25">
      <c r="A6" s="238"/>
      <c r="B6" s="241"/>
      <c r="C6" s="11"/>
      <c r="D6" s="11"/>
      <c r="E6" s="12"/>
      <c r="F6" s="49"/>
      <c r="G6" s="13"/>
      <c r="H6" s="14"/>
      <c r="I6" s="244"/>
      <c r="J6" s="22">
        <f>G4</f>
        <v>45200</v>
      </c>
      <c r="K6" s="22">
        <f>J6+1</f>
        <v>45201</v>
      </c>
      <c r="L6" s="22">
        <f t="shared" ref="L6:AN6" si="4">K6+1</f>
        <v>45202</v>
      </c>
      <c r="M6" s="22">
        <f t="shared" si="4"/>
        <v>45203</v>
      </c>
      <c r="N6" s="22">
        <f t="shared" si="4"/>
        <v>45204</v>
      </c>
      <c r="O6" s="22">
        <f t="shared" si="4"/>
        <v>45205</v>
      </c>
      <c r="P6" s="38">
        <f t="shared" si="4"/>
        <v>45206</v>
      </c>
      <c r="Q6" s="39">
        <f t="shared" si="4"/>
        <v>45207</v>
      </c>
      <c r="R6" s="22">
        <f t="shared" si="4"/>
        <v>45208</v>
      </c>
      <c r="S6" s="22">
        <f t="shared" si="4"/>
        <v>45209</v>
      </c>
      <c r="T6" s="22">
        <f t="shared" si="4"/>
        <v>45210</v>
      </c>
      <c r="U6" s="22">
        <f t="shared" si="4"/>
        <v>45211</v>
      </c>
      <c r="V6" s="22">
        <f t="shared" si="4"/>
        <v>45212</v>
      </c>
      <c r="W6" s="37">
        <f t="shared" si="4"/>
        <v>45213</v>
      </c>
      <c r="X6" s="33">
        <f t="shared" si="4"/>
        <v>45214</v>
      </c>
      <c r="Y6" s="22">
        <f t="shared" si="4"/>
        <v>45215</v>
      </c>
      <c r="Z6" s="22">
        <f t="shared" si="4"/>
        <v>45216</v>
      </c>
      <c r="AA6" s="22">
        <f t="shared" si="4"/>
        <v>45217</v>
      </c>
      <c r="AB6" s="22">
        <f t="shared" si="4"/>
        <v>45218</v>
      </c>
      <c r="AC6" s="22">
        <f t="shared" si="4"/>
        <v>45219</v>
      </c>
      <c r="AD6" s="37">
        <f t="shared" si="4"/>
        <v>45220</v>
      </c>
      <c r="AE6" s="33">
        <f t="shared" si="4"/>
        <v>45221</v>
      </c>
      <c r="AF6" s="22">
        <f t="shared" si="4"/>
        <v>45222</v>
      </c>
      <c r="AG6" s="22">
        <f t="shared" si="4"/>
        <v>45223</v>
      </c>
      <c r="AH6" s="22">
        <f t="shared" si="4"/>
        <v>45224</v>
      </c>
      <c r="AI6" s="22">
        <f t="shared" si="4"/>
        <v>45225</v>
      </c>
      <c r="AJ6" s="22">
        <f t="shared" si="4"/>
        <v>45226</v>
      </c>
      <c r="AK6" s="37">
        <f t="shared" si="4"/>
        <v>45227</v>
      </c>
      <c r="AL6" s="37">
        <f t="shared" si="4"/>
        <v>45228</v>
      </c>
      <c r="AM6" s="37">
        <f t="shared" si="4"/>
        <v>45229</v>
      </c>
      <c r="AN6" s="37">
        <f t="shared" si="4"/>
        <v>45230</v>
      </c>
      <c r="AO6" s="33">
        <v>45231</v>
      </c>
      <c r="AP6" s="33">
        <v>45232</v>
      </c>
      <c r="AQ6" s="33">
        <v>45233</v>
      </c>
      <c r="AR6" s="33">
        <v>45234</v>
      </c>
    </row>
    <row r="7" spans="1:44" s="10" customFormat="1" ht="44.25" customHeight="1" thickBot="1" x14ac:dyDescent="0.3">
      <c r="A7" s="239"/>
      <c r="B7" s="242"/>
      <c r="C7" s="15" t="s">
        <v>8</v>
      </c>
      <c r="D7" s="15" t="s">
        <v>9</v>
      </c>
      <c r="E7" s="16" t="s">
        <v>10</v>
      </c>
      <c r="F7" s="50" t="s">
        <v>11</v>
      </c>
      <c r="G7" s="20" t="s">
        <v>12</v>
      </c>
      <c r="H7" s="17" t="s">
        <v>13</v>
      </c>
      <c r="I7" s="245"/>
      <c r="J7" s="57" t="str">
        <f>(TEXT(J6,"ddd"))</f>
        <v>dom</v>
      </c>
      <c r="K7" s="57" t="str">
        <f t="shared" ref="K7:AM7" si="5">(TEXT(K6,"ddd"))</f>
        <v>lun</v>
      </c>
      <c r="L7" s="57" t="str">
        <f t="shared" si="5"/>
        <v>mar</v>
      </c>
      <c r="M7" s="57" t="str">
        <f t="shared" si="5"/>
        <v>mié</v>
      </c>
      <c r="N7" s="57" t="str">
        <f t="shared" si="5"/>
        <v>jue</v>
      </c>
      <c r="O7" s="57" t="str">
        <f t="shared" si="5"/>
        <v>vie</v>
      </c>
      <c r="P7" s="58" t="str">
        <f t="shared" si="5"/>
        <v>sáb</v>
      </c>
      <c r="Q7" s="59" t="str">
        <f t="shared" si="5"/>
        <v>dom</v>
      </c>
      <c r="R7" s="57" t="str">
        <f t="shared" si="5"/>
        <v>lun</v>
      </c>
      <c r="S7" s="57" t="str">
        <f t="shared" si="5"/>
        <v>mar</v>
      </c>
      <c r="T7" s="57" t="str">
        <f t="shared" si="5"/>
        <v>mié</v>
      </c>
      <c r="U7" s="57" t="str">
        <f t="shared" si="5"/>
        <v>jue</v>
      </c>
      <c r="V7" s="57" t="str">
        <f t="shared" si="5"/>
        <v>vie</v>
      </c>
      <c r="W7" s="60" t="str">
        <f t="shared" si="5"/>
        <v>sáb</v>
      </c>
      <c r="X7" s="61" t="str">
        <f t="shared" si="5"/>
        <v>dom</v>
      </c>
      <c r="Y7" s="57" t="str">
        <f t="shared" si="5"/>
        <v>lun</v>
      </c>
      <c r="Z7" s="57" t="str">
        <f t="shared" si="5"/>
        <v>mar</v>
      </c>
      <c r="AA7" s="57" t="str">
        <f t="shared" si="5"/>
        <v>mié</v>
      </c>
      <c r="AB7" s="57" t="str">
        <f t="shared" si="5"/>
        <v>jue</v>
      </c>
      <c r="AC7" s="57" t="str">
        <f t="shared" si="5"/>
        <v>vie</v>
      </c>
      <c r="AD7" s="60" t="str">
        <f t="shared" si="5"/>
        <v>sáb</v>
      </c>
      <c r="AE7" s="61" t="str">
        <f t="shared" si="5"/>
        <v>dom</v>
      </c>
      <c r="AF7" s="57" t="str">
        <f t="shared" si="5"/>
        <v>lun</v>
      </c>
      <c r="AG7" s="57" t="str">
        <f t="shared" si="5"/>
        <v>mar</v>
      </c>
      <c r="AH7" s="57" t="str">
        <f t="shared" si="5"/>
        <v>mié</v>
      </c>
      <c r="AI7" s="57" t="str">
        <f t="shared" si="5"/>
        <v>jue</v>
      </c>
      <c r="AJ7" s="57" t="str">
        <f t="shared" si="5"/>
        <v>vie</v>
      </c>
      <c r="AK7" s="60" t="str">
        <f t="shared" si="5"/>
        <v>sáb</v>
      </c>
      <c r="AL7" s="61" t="str">
        <f t="shared" si="5"/>
        <v>dom</v>
      </c>
      <c r="AM7" s="61" t="str">
        <f t="shared" si="5"/>
        <v>lun</v>
      </c>
      <c r="AN7" s="57" t="str">
        <f>TEXT(AN6,"ddd")</f>
        <v>mar</v>
      </c>
      <c r="AO7" s="57" t="str">
        <f>TEXT(AO6,"ddd")</f>
        <v>mié</v>
      </c>
      <c r="AP7" s="57" t="str">
        <f t="shared" ref="AP7:AR7" si="6">TEXT(AP6,"ddd")</f>
        <v>jue</v>
      </c>
      <c r="AQ7" s="57" t="str">
        <f t="shared" si="6"/>
        <v>vie</v>
      </c>
      <c r="AR7" s="57" t="str">
        <f t="shared" si="6"/>
        <v>sáb</v>
      </c>
    </row>
    <row r="8" spans="1:44" s="18" customFormat="1" ht="30" customHeight="1" x14ac:dyDescent="0.3">
      <c r="A8" s="23"/>
      <c r="B8" s="24"/>
      <c r="C8" s="25"/>
      <c r="D8" s="25"/>
      <c r="E8" s="26" t="str">
        <f>IF(C8="","",D8-C8+1)</f>
        <v/>
      </c>
      <c r="F8" s="46" t="str">
        <f ca="1">IF($E8&gt;="","",MAX(0,(MIN(TODAY(),$D8)-$C8+$E$4)/($D8-$C8+$E$4)))</f>
        <v/>
      </c>
      <c r="G8" s="46"/>
      <c r="H8" s="26" t="str">
        <f ca="1">IF($C8&gt;TODAY(),"No iniciado",IF($G8=100%,"Finalizado",IF(AND($F8="",$G8=""),"",IF(($G8=$F8),"En proceso",IF($F8&lt;$G8,"Óptimo Avance","Retrasado")))))</f>
        <v/>
      </c>
      <c r="I8" s="34"/>
      <c r="J8" s="40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2"/>
    </row>
    <row r="9" spans="1:44" s="18" customFormat="1" ht="42" customHeight="1" x14ac:dyDescent="0.3">
      <c r="A9" s="27"/>
      <c r="B9" s="28"/>
      <c r="C9" s="29"/>
      <c r="D9" s="29"/>
      <c r="E9" s="27" t="str">
        <f t="shared" ref="E9:E68" si="7">IF(C9="","",D9-C9+1)</f>
        <v/>
      </c>
      <c r="F9" s="46" t="str">
        <f t="shared" ref="F9:F68" ca="1" si="8">IF($E9&gt;="","",MAX(0,(MIN(TODAY(),$D9)-$C9+$E$4)/($D9-$C9+$E$4)))</f>
        <v/>
      </c>
      <c r="G9" s="30"/>
      <c r="H9" s="26" t="str">
        <f t="shared" ref="H9:H68" ca="1" si="9">IF($C9&gt;TODAY(),"No iniciado",IF($G9=100%,"Finalizado",IF(AND($F9="",$G9=""),"",IF(($G9=$F9),"En proceso",IF($F9&lt;$G9,"Óptimo Avance","Retrasado")))))</f>
        <v/>
      </c>
      <c r="I9" s="35"/>
      <c r="J9" s="40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2"/>
    </row>
    <row r="10" spans="1:44" s="18" customFormat="1" ht="41.25" customHeight="1" x14ac:dyDescent="0.3">
      <c r="A10" s="27"/>
      <c r="B10" s="28"/>
      <c r="C10" s="29"/>
      <c r="D10" s="29"/>
      <c r="E10" s="27" t="str">
        <f t="shared" si="7"/>
        <v/>
      </c>
      <c r="F10" s="46" t="str">
        <f t="shared" ca="1" si="8"/>
        <v/>
      </c>
      <c r="G10" s="30"/>
      <c r="H10" s="26" t="str">
        <f t="shared" ca="1" si="9"/>
        <v/>
      </c>
      <c r="I10" s="35"/>
      <c r="J10" s="40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2"/>
    </row>
    <row r="11" spans="1:44" s="18" customFormat="1" ht="45" customHeight="1" x14ac:dyDescent="0.3">
      <c r="A11" s="27"/>
      <c r="B11" s="28"/>
      <c r="C11" s="29"/>
      <c r="D11" s="29"/>
      <c r="E11" s="27" t="str">
        <f t="shared" si="7"/>
        <v/>
      </c>
      <c r="F11" s="46" t="str">
        <f t="shared" ca="1" si="8"/>
        <v/>
      </c>
      <c r="G11" s="30"/>
      <c r="H11" s="26" t="str">
        <f t="shared" ca="1" si="9"/>
        <v/>
      </c>
      <c r="I11" s="35"/>
      <c r="J11" s="40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2"/>
    </row>
    <row r="12" spans="1:44" s="18" customFormat="1" ht="45.75" customHeight="1" x14ac:dyDescent="0.3">
      <c r="A12" s="27"/>
      <c r="B12" s="28"/>
      <c r="C12" s="29"/>
      <c r="D12" s="29"/>
      <c r="E12" s="27" t="str">
        <f t="shared" si="7"/>
        <v/>
      </c>
      <c r="F12" s="46" t="str">
        <f t="shared" ca="1" si="8"/>
        <v/>
      </c>
      <c r="G12" s="30"/>
      <c r="H12" s="26" t="str">
        <f t="shared" ca="1" si="9"/>
        <v/>
      </c>
      <c r="I12" s="35"/>
      <c r="J12" s="40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2"/>
    </row>
    <row r="13" spans="1:44" s="18" customFormat="1" ht="44.25" customHeight="1" x14ac:dyDescent="0.3">
      <c r="A13" s="27"/>
      <c r="B13" s="28"/>
      <c r="C13" s="29"/>
      <c r="D13" s="29"/>
      <c r="E13" s="27" t="str">
        <f t="shared" si="7"/>
        <v/>
      </c>
      <c r="F13" s="46" t="str">
        <f t="shared" ca="1" si="8"/>
        <v/>
      </c>
      <c r="G13" s="30"/>
      <c r="H13" s="26" t="str">
        <f t="shared" ca="1" si="9"/>
        <v/>
      </c>
      <c r="I13" s="35"/>
      <c r="J13" s="40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2"/>
    </row>
    <row r="14" spans="1:44" s="18" customFormat="1" ht="40.5" customHeight="1" x14ac:dyDescent="0.3">
      <c r="A14" s="27"/>
      <c r="B14" s="28"/>
      <c r="C14" s="29"/>
      <c r="D14" s="29"/>
      <c r="E14" s="27" t="str">
        <f t="shared" si="7"/>
        <v/>
      </c>
      <c r="F14" s="46" t="str">
        <f t="shared" ca="1" si="8"/>
        <v/>
      </c>
      <c r="G14" s="30"/>
      <c r="H14" s="26" t="str">
        <f t="shared" ca="1" si="9"/>
        <v/>
      </c>
      <c r="I14" s="35"/>
      <c r="J14" s="40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2"/>
    </row>
    <row r="15" spans="1:44" s="18" customFormat="1" ht="45.75" customHeight="1" x14ac:dyDescent="0.3">
      <c r="A15" s="27"/>
      <c r="B15" s="28"/>
      <c r="C15" s="29"/>
      <c r="D15" s="29"/>
      <c r="E15" s="27" t="str">
        <f t="shared" si="7"/>
        <v/>
      </c>
      <c r="F15" s="46" t="str">
        <f t="shared" ca="1" si="8"/>
        <v/>
      </c>
      <c r="G15" s="30"/>
      <c r="H15" s="26" t="str">
        <f t="shared" ca="1" si="9"/>
        <v/>
      </c>
      <c r="I15" s="35"/>
      <c r="J15" s="40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2"/>
    </row>
    <row r="16" spans="1:44" s="18" customFormat="1" ht="45" customHeight="1" x14ac:dyDescent="0.3">
      <c r="A16" s="27"/>
      <c r="B16" s="28"/>
      <c r="C16" s="29"/>
      <c r="D16" s="29"/>
      <c r="E16" s="27" t="str">
        <f t="shared" si="7"/>
        <v/>
      </c>
      <c r="F16" s="46" t="str">
        <f t="shared" ca="1" si="8"/>
        <v/>
      </c>
      <c r="G16" s="30"/>
      <c r="H16" s="26" t="str">
        <f t="shared" ca="1" si="9"/>
        <v/>
      </c>
      <c r="I16" s="35"/>
      <c r="J16" s="40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2"/>
    </row>
    <row r="17" spans="1:44" s="18" customFormat="1" ht="44.25" customHeight="1" x14ac:dyDescent="0.3">
      <c r="A17" s="27"/>
      <c r="B17" s="28"/>
      <c r="C17" s="29"/>
      <c r="D17" s="29"/>
      <c r="E17" s="27" t="str">
        <f t="shared" si="7"/>
        <v/>
      </c>
      <c r="F17" s="46" t="str">
        <f t="shared" ca="1" si="8"/>
        <v/>
      </c>
      <c r="G17" s="30"/>
      <c r="H17" s="26" t="str">
        <f t="shared" ca="1" si="9"/>
        <v/>
      </c>
      <c r="I17" s="35"/>
      <c r="J17" s="40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2"/>
    </row>
    <row r="18" spans="1:44" s="19" customFormat="1" ht="44.25" customHeight="1" x14ac:dyDescent="0.3">
      <c r="A18" s="27"/>
      <c r="B18" s="31"/>
      <c r="C18" s="32"/>
      <c r="D18" s="32"/>
      <c r="E18" s="27" t="str">
        <f t="shared" si="7"/>
        <v/>
      </c>
      <c r="F18" s="46" t="str">
        <f t="shared" ca="1" si="8"/>
        <v/>
      </c>
      <c r="G18" s="30"/>
      <c r="H18" s="26" t="str">
        <f t="shared" ca="1" si="9"/>
        <v/>
      </c>
      <c r="I18" s="36"/>
      <c r="J18" s="40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3"/>
      <c r="AO18" s="43"/>
      <c r="AP18" s="43"/>
      <c r="AQ18" s="43"/>
      <c r="AR18" s="44"/>
    </row>
    <row r="19" spans="1:44" s="18" customFormat="1" ht="43.5" customHeight="1" x14ac:dyDescent="0.3">
      <c r="A19" s="27"/>
      <c r="B19" s="28"/>
      <c r="C19" s="29"/>
      <c r="D19" s="29"/>
      <c r="E19" s="27" t="str">
        <f t="shared" si="7"/>
        <v/>
      </c>
      <c r="F19" s="46" t="str">
        <f t="shared" ca="1" si="8"/>
        <v/>
      </c>
      <c r="G19" s="30"/>
      <c r="H19" s="26" t="str">
        <f t="shared" ca="1" si="9"/>
        <v/>
      </c>
      <c r="I19" s="35"/>
      <c r="J19" s="40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2"/>
    </row>
    <row r="20" spans="1:44" s="18" customFormat="1" ht="47.25" customHeight="1" x14ac:dyDescent="0.3">
      <c r="A20" s="27"/>
      <c r="B20" s="28"/>
      <c r="C20" s="29"/>
      <c r="D20" s="29"/>
      <c r="E20" s="27" t="str">
        <f t="shared" si="7"/>
        <v/>
      </c>
      <c r="F20" s="46" t="str">
        <f t="shared" ca="1" si="8"/>
        <v/>
      </c>
      <c r="G20" s="30"/>
      <c r="H20" s="26" t="str">
        <f t="shared" ca="1" si="9"/>
        <v/>
      </c>
      <c r="I20" s="35"/>
      <c r="J20" s="40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2"/>
    </row>
    <row r="21" spans="1:44" s="18" customFormat="1" ht="36" customHeight="1" x14ac:dyDescent="0.3">
      <c r="A21" s="27"/>
      <c r="B21" s="28"/>
      <c r="C21" s="29"/>
      <c r="D21" s="29"/>
      <c r="E21" s="27" t="str">
        <f t="shared" si="7"/>
        <v/>
      </c>
      <c r="F21" s="46" t="str">
        <f t="shared" ca="1" si="8"/>
        <v/>
      </c>
      <c r="G21" s="30"/>
      <c r="H21" s="26" t="str">
        <f t="shared" ca="1" si="9"/>
        <v/>
      </c>
      <c r="I21" s="35"/>
      <c r="J21" s="40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2"/>
    </row>
    <row r="22" spans="1:44" s="18" customFormat="1" ht="38.25" customHeight="1" x14ac:dyDescent="0.3">
      <c r="A22" s="27"/>
      <c r="B22" s="28"/>
      <c r="C22" s="29"/>
      <c r="D22" s="29"/>
      <c r="E22" s="27" t="str">
        <f t="shared" si="7"/>
        <v/>
      </c>
      <c r="F22" s="46" t="str">
        <f t="shared" ca="1" si="8"/>
        <v/>
      </c>
      <c r="G22" s="30"/>
      <c r="H22" s="26" t="str">
        <f t="shared" ca="1" si="9"/>
        <v/>
      </c>
      <c r="I22" s="35"/>
      <c r="J22" s="40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2"/>
    </row>
    <row r="23" spans="1:44" s="18" customFormat="1" ht="30" customHeight="1" x14ac:dyDescent="0.3">
      <c r="A23" s="27"/>
      <c r="B23" s="28"/>
      <c r="C23" s="29"/>
      <c r="D23" s="29"/>
      <c r="E23" s="27" t="str">
        <f t="shared" si="7"/>
        <v/>
      </c>
      <c r="F23" s="46" t="str">
        <f t="shared" ca="1" si="8"/>
        <v/>
      </c>
      <c r="G23" s="30"/>
      <c r="H23" s="26" t="str">
        <f t="shared" ca="1" si="9"/>
        <v/>
      </c>
      <c r="I23" s="35"/>
      <c r="J23" s="40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2"/>
    </row>
    <row r="24" spans="1:44" s="18" customFormat="1" ht="30" customHeight="1" x14ac:dyDescent="0.3">
      <c r="A24" s="27"/>
      <c r="B24" s="28"/>
      <c r="C24" s="29"/>
      <c r="D24" s="29"/>
      <c r="E24" s="27" t="str">
        <f t="shared" si="7"/>
        <v/>
      </c>
      <c r="F24" s="46" t="str">
        <f t="shared" ca="1" si="8"/>
        <v/>
      </c>
      <c r="G24" s="30"/>
      <c r="H24" s="26" t="str">
        <f t="shared" ca="1" si="9"/>
        <v/>
      </c>
      <c r="I24" s="35"/>
      <c r="J24" s="40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2"/>
    </row>
    <row r="25" spans="1:44" s="18" customFormat="1" ht="30" customHeight="1" x14ac:dyDescent="0.3">
      <c r="A25" s="27"/>
      <c r="B25" s="28"/>
      <c r="C25" s="29"/>
      <c r="D25" s="29"/>
      <c r="E25" s="27" t="str">
        <f t="shared" si="7"/>
        <v/>
      </c>
      <c r="F25" s="46" t="str">
        <f t="shared" ca="1" si="8"/>
        <v/>
      </c>
      <c r="G25" s="30"/>
      <c r="H25" s="26" t="str">
        <f t="shared" ca="1" si="9"/>
        <v/>
      </c>
      <c r="I25" s="35"/>
      <c r="J25" s="40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2"/>
    </row>
    <row r="26" spans="1:44" s="18" customFormat="1" ht="30" customHeight="1" x14ac:dyDescent="0.3">
      <c r="A26" s="27"/>
      <c r="B26" s="28"/>
      <c r="C26" s="29"/>
      <c r="D26" s="29"/>
      <c r="E26" s="27" t="str">
        <f t="shared" si="7"/>
        <v/>
      </c>
      <c r="F26" s="46" t="str">
        <f t="shared" ca="1" si="8"/>
        <v/>
      </c>
      <c r="G26" s="30"/>
      <c r="H26" s="26" t="str">
        <f t="shared" ca="1" si="9"/>
        <v/>
      </c>
      <c r="I26" s="35"/>
      <c r="J26" s="40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2"/>
    </row>
    <row r="27" spans="1:44" s="18" customFormat="1" ht="30" customHeight="1" x14ac:dyDescent="0.3">
      <c r="A27" s="27"/>
      <c r="B27" s="28"/>
      <c r="C27" s="29"/>
      <c r="D27" s="29"/>
      <c r="E27" s="27" t="str">
        <f t="shared" si="7"/>
        <v/>
      </c>
      <c r="F27" s="46" t="str">
        <f t="shared" ca="1" si="8"/>
        <v/>
      </c>
      <c r="G27" s="30"/>
      <c r="H27" s="26" t="str">
        <f t="shared" ca="1" si="9"/>
        <v/>
      </c>
      <c r="I27" s="35"/>
      <c r="J27" s="40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2"/>
    </row>
    <row r="28" spans="1:44" s="18" customFormat="1" ht="30" customHeight="1" x14ac:dyDescent="0.3">
      <c r="A28" s="27"/>
      <c r="B28" s="28"/>
      <c r="C28" s="29"/>
      <c r="D28" s="29"/>
      <c r="E28" s="27" t="str">
        <f t="shared" si="7"/>
        <v/>
      </c>
      <c r="F28" s="46" t="str">
        <f t="shared" ca="1" si="8"/>
        <v/>
      </c>
      <c r="G28" s="30"/>
      <c r="H28" s="26" t="str">
        <f t="shared" ca="1" si="9"/>
        <v/>
      </c>
      <c r="I28" s="35"/>
      <c r="J28" s="40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2"/>
    </row>
    <row r="29" spans="1:44" s="18" customFormat="1" ht="30" customHeight="1" x14ac:dyDescent="0.3">
      <c r="A29" s="27"/>
      <c r="B29" s="28"/>
      <c r="C29" s="29"/>
      <c r="D29" s="29"/>
      <c r="E29" s="27" t="str">
        <f t="shared" si="7"/>
        <v/>
      </c>
      <c r="F29" s="46" t="str">
        <f t="shared" ca="1" si="8"/>
        <v/>
      </c>
      <c r="G29" s="30"/>
      <c r="H29" s="26" t="str">
        <f t="shared" ca="1" si="9"/>
        <v/>
      </c>
      <c r="I29" s="35"/>
      <c r="J29" s="40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2"/>
    </row>
    <row r="30" spans="1:44" s="18" customFormat="1" ht="30" customHeight="1" x14ac:dyDescent="0.3">
      <c r="A30" s="27"/>
      <c r="B30" s="28"/>
      <c r="C30" s="29"/>
      <c r="D30" s="29"/>
      <c r="E30" s="27" t="str">
        <f t="shared" si="7"/>
        <v/>
      </c>
      <c r="F30" s="46" t="str">
        <f t="shared" ca="1" si="8"/>
        <v/>
      </c>
      <c r="G30" s="30"/>
      <c r="H30" s="26" t="str">
        <f t="shared" ca="1" si="9"/>
        <v/>
      </c>
      <c r="I30" s="35"/>
      <c r="J30" s="40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2"/>
    </row>
    <row r="31" spans="1:44" s="18" customFormat="1" ht="30" customHeight="1" x14ac:dyDescent="0.3">
      <c r="A31" s="27"/>
      <c r="B31" s="28"/>
      <c r="C31" s="29"/>
      <c r="D31" s="29"/>
      <c r="E31" s="27" t="str">
        <f t="shared" si="7"/>
        <v/>
      </c>
      <c r="F31" s="46" t="str">
        <f t="shared" ca="1" si="8"/>
        <v/>
      </c>
      <c r="G31" s="30"/>
      <c r="H31" s="26" t="str">
        <f t="shared" ca="1" si="9"/>
        <v/>
      </c>
      <c r="I31" s="35"/>
      <c r="J31" s="40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2"/>
    </row>
    <row r="32" spans="1:44" s="18" customFormat="1" ht="30" customHeight="1" x14ac:dyDescent="0.3">
      <c r="A32" s="27"/>
      <c r="B32" s="28"/>
      <c r="C32" s="29"/>
      <c r="D32" s="29"/>
      <c r="E32" s="27" t="str">
        <f t="shared" si="7"/>
        <v/>
      </c>
      <c r="F32" s="46" t="str">
        <f t="shared" ca="1" si="8"/>
        <v/>
      </c>
      <c r="G32" s="30"/>
      <c r="H32" s="26" t="str">
        <f t="shared" ca="1" si="9"/>
        <v/>
      </c>
      <c r="I32" s="35"/>
      <c r="J32" s="40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2"/>
    </row>
    <row r="33" spans="1:44" s="18" customFormat="1" ht="30" customHeight="1" x14ac:dyDescent="0.3">
      <c r="A33" s="27"/>
      <c r="B33" s="28"/>
      <c r="C33" s="29"/>
      <c r="D33" s="29"/>
      <c r="E33" s="27" t="str">
        <f t="shared" si="7"/>
        <v/>
      </c>
      <c r="F33" s="46" t="str">
        <f t="shared" ca="1" si="8"/>
        <v/>
      </c>
      <c r="G33" s="30"/>
      <c r="H33" s="26" t="str">
        <f t="shared" ca="1" si="9"/>
        <v/>
      </c>
      <c r="I33" s="35"/>
      <c r="J33" s="40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2"/>
    </row>
    <row r="34" spans="1:44" s="19" customFormat="1" ht="30" customHeight="1" x14ac:dyDescent="0.3">
      <c r="A34" s="27"/>
      <c r="B34" s="31"/>
      <c r="C34" s="32"/>
      <c r="D34" s="32"/>
      <c r="E34" s="27" t="str">
        <f t="shared" si="7"/>
        <v/>
      </c>
      <c r="F34" s="46" t="str">
        <f t="shared" ca="1" si="8"/>
        <v/>
      </c>
      <c r="G34" s="30"/>
      <c r="H34" s="26" t="str">
        <f t="shared" ca="1" si="9"/>
        <v/>
      </c>
      <c r="I34" s="35"/>
      <c r="J34" s="40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3"/>
      <c r="AO34" s="43"/>
      <c r="AP34" s="43"/>
      <c r="AQ34" s="43"/>
      <c r="AR34" s="44"/>
    </row>
    <row r="35" spans="1:44" s="18" customFormat="1" ht="30" customHeight="1" x14ac:dyDescent="0.3">
      <c r="A35" s="27"/>
      <c r="B35" s="28"/>
      <c r="C35" s="29"/>
      <c r="D35" s="29"/>
      <c r="E35" s="27" t="str">
        <f t="shared" si="7"/>
        <v/>
      </c>
      <c r="F35" s="46" t="str">
        <f t="shared" ca="1" si="8"/>
        <v/>
      </c>
      <c r="G35" s="30"/>
      <c r="H35" s="26" t="str">
        <f t="shared" ca="1" si="9"/>
        <v/>
      </c>
      <c r="I35" s="35"/>
      <c r="J35" s="40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2"/>
    </row>
    <row r="36" spans="1:44" s="18" customFormat="1" ht="30" customHeight="1" x14ac:dyDescent="0.3">
      <c r="A36" s="27"/>
      <c r="B36" s="28"/>
      <c r="C36" s="29"/>
      <c r="D36" s="29"/>
      <c r="E36" s="27" t="str">
        <f t="shared" si="7"/>
        <v/>
      </c>
      <c r="F36" s="46" t="str">
        <f t="shared" ca="1" si="8"/>
        <v/>
      </c>
      <c r="G36" s="30"/>
      <c r="H36" s="26" t="str">
        <f t="shared" ca="1" si="9"/>
        <v/>
      </c>
      <c r="I36" s="35"/>
      <c r="J36" s="40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2"/>
    </row>
    <row r="37" spans="1:44" s="18" customFormat="1" ht="30" customHeight="1" x14ac:dyDescent="0.3">
      <c r="A37" s="27"/>
      <c r="B37" s="28"/>
      <c r="C37" s="29"/>
      <c r="D37" s="29"/>
      <c r="E37" s="27" t="str">
        <f t="shared" si="7"/>
        <v/>
      </c>
      <c r="F37" s="46" t="str">
        <f t="shared" ca="1" si="8"/>
        <v/>
      </c>
      <c r="G37" s="30"/>
      <c r="H37" s="26" t="str">
        <f t="shared" ca="1" si="9"/>
        <v/>
      </c>
      <c r="I37" s="35"/>
      <c r="J37" s="40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2"/>
    </row>
    <row r="38" spans="1:44" s="18" customFormat="1" ht="30" customHeight="1" x14ac:dyDescent="0.3">
      <c r="A38" s="27"/>
      <c r="B38" s="28"/>
      <c r="C38" s="29"/>
      <c r="D38" s="29"/>
      <c r="E38" s="27" t="str">
        <f t="shared" si="7"/>
        <v/>
      </c>
      <c r="F38" s="46" t="str">
        <f t="shared" ca="1" si="8"/>
        <v/>
      </c>
      <c r="G38" s="30"/>
      <c r="H38" s="26" t="str">
        <f t="shared" ca="1" si="9"/>
        <v/>
      </c>
      <c r="I38" s="35"/>
      <c r="J38" s="40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2"/>
    </row>
    <row r="39" spans="1:44" s="18" customFormat="1" ht="30" customHeight="1" x14ac:dyDescent="0.3">
      <c r="A39" s="27"/>
      <c r="B39" s="28"/>
      <c r="C39" s="29"/>
      <c r="D39" s="29"/>
      <c r="E39" s="27" t="str">
        <f t="shared" si="7"/>
        <v/>
      </c>
      <c r="F39" s="46" t="str">
        <f t="shared" ca="1" si="8"/>
        <v/>
      </c>
      <c r="G39" s="30"/>
      <c r="H39" s="26" t="str">
        <f t="shared" ca="1" si="9"/>
        <v/>
      </c>
      <c r="I39" s="35"/>
      <c r="J39" s="40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2"/>
    </row>
    <row r="40" spans="1:44" s="18" customFormat="1" ht="30" customHeight="1" x14ac:dyDescent="0.3">
      <c r="A40" s="27"/>
      <c r="B40" s="28"/>
      <c r="C40" s="29"/>
      <c r="D40" s="29"/>
      <c r="E40" s="27" t="str">
        <f t="shared" si="7"/>
        <v/>
      </c>
      <c r="F40" s="46" t="str">
        <f t="shared" ca="1" si="8"/>
        <v/>
      </c>
      <c r="G40" s="30"/>
      <c r="H40" s="26" t="str">
        <f t="shared" ca="1" si="9"/>
        <v/>
      </c>
      <c r="I40" s="35"/>
      <c r="J40" s="40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2"/>
    </row>
    <row r="41" spans="1:44" s="18" customFormat="1" ht="30" customHeight="1" x14ac:dyDescent="0.3">
      <c r="A41" s="27"/>
      <c r="B41" s="28"/>
      <c r="C41" s="29"/>
      <c r="D41" s="29"/>
      <c r="E41" s="27" t="str">
        <f t="shared" si="7"/>
        <v/>
      </c>
      <c r="F41" s="46" t="str">
        <f t="shared" ca="1" si="8"/>
        <v/>
      </c>
      <c r="G41" s="30"/>
      <c r="H41" s="26" t="str">
        <f t="shared" ca="1" si="9"/>
        <v/>
      </c>
      <c r="I41" s="35"/>
      <c r="J41" s="40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2"/>
    </row>
    <row r="42" spans="1:44" s="18" customFormat="1" ht="30" customHeight="1" x14ac:dyDescent="0.3">
      <c r="A42" s="27"/>
      <c r="B42" s="28"/>
      <c r="C42" s="29"/>
      <c r="D42" s="29"/>
      <c r="E42" s="27" t="str">
        <f t="shared" si="7"/>
        <v/>
      </c>
      <c r="F42" s="46" t="str">
        <f t="shared" ca="1" si="8"/>
        <v/>
      </c>
      <c r="G42" s="30"/>
      <c r="H42" s="26" t="str">
        <f t="shared" ca="1" si="9"/>
        <v/>
      </c>
      <c r="I42" s="35"/>
      <c r="J42" s="40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2"/>
    </row>
    <row r="43" spans="1:44" s="19" customFormat="1" ht="30" customHeight="1" x14ac:dyDescent="0.3">
      <c r="A43" s="27"/>
      <c r="B43" s="31"/>
      <c r="C43" s="32"/>
      <c r="D43" s="32"/>
      <c r="E43" s="27" t="str">
        <f t="shared" si="7"/>
        <v/>
      </c>
      <c r="F43" s="46" t="str">
        <f t="shared" ca="1" si="8"/>
        <v/>
      </c>
      <c r="G43" s="30"/>
      <c r="H43" s="26" t="str">
        <f t="shared" ca="1" si="9"/>
        <v/>
      </c>
      <c r="I43" s="35"/>
      <c r="J43" s="40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3"/>
      <c r="AO43" s="43"/>
      <c r="AP43" s="43"/>
      <c r="AQ43" s="43"/>
      <c r="AR43" s="44"/>
    </row>
    <row r="44" spans="1:44" s="18" customFormat="1" ht="42.75" customHeight="1" x14ac:dyDescent="0.3">
      <c r="A44" s="27"/>
      <c r="B44" s="28"/>
      <c r="C44" s="29"/>
      <c r="D44" s="29"/>
      <c r="E44" s="27" t="str">
        <f t="shared" si="7"/>
        <v/>
      </c>
      <c r="F44" s="46" t="str">
        <f t="shared" ca="1" si="8"/>
        <v/>
      </c>
      <c r="G44" s="30"/>
      <c r="H44" s="26" t="str">
        <f t="shared" ca="1" si="9"/>
        <v/>
      </c>
      <c r="I44" s="35"/>
      <c r="J44" s="40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2"/>
    </row>
    <row r="45" spans="1:44" s="18" customFormat="1" ht="46.5" customHeight="1" x14ac:dyDescent="0.3">
      <c r="A45" s="27"/>
      <c r="B45" s="28"/>
      <c r="C45" s="29"/>
      <c r="D45" s="29"/>
      <c r="E45" s="27" t="str">
        <f t="shared" si="7"/>
        <v/>
      </c>
      <c r="F45" s="46" t="str">
        <f t="shared" ca="1" si="8"/>
        <v/>
      </c>
      <c r="G45" s="30"/>
      <c r="H45" s="26" t="str">
        <f t="shared" ca="1" si="9"/>
        <v/>
      </c>
      <c r="I45" s="35"/>
      <c r="J45" s="40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2"/>
    </row>
    <row r="46" spans="1:44" s="18" customFormat="1" ht="30" customHeight="1" x14ac:dyDescent="0.3">
      <c r="A46" s="27"/>
      <c r="B46" s="28"/>
      <c r="C46" s="29"/>
      <c r="D46" s="29"/>
      <c r="E46" s="27" t="str">
        <f t="shared" si="7"/>
        <v/>
      </c>
      <c r="F46" s="46" t="str">
        <f t="shared" ca="1" si="8"/>
        <v/>
      </c>
      <c r="G46" s="30"/>
      <c r="H46" s="26" t="str">
        <f t="shared" ca="1" si="9"/>
        <v/>
      </c>
      <c r="I46" s="35"/>
      <c r="J46" s="40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2"/>
    </row>
    <row r="47" spans="1:44" s="18" customFormat="1" ht="56.25" customHeight="1" x14ac:dyDescent="0.3">
      <c r="A47" s="27"/>
      <c r="B47" s="28"/>
      <c r="C47" s="29"/>
      <c r="D47" s="29"/>
      <c r="E47" s="27" t="str">
        <f t="shared" si="7"/>
        <v/>
      </c>
      <c r="F47" s="46" t="str">
        <f t="shared" ca="1" si="8"/>
        <v/>
      </c>
      <c r="G47" s="30"/>
      <c r="H47" s="26" t="str">
        <f t="shared" ca="1" si="9"/>
        <v/>
      </c>
      <c r="I47" s="35"/>
      <c r="J47" s="40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2"/>
    </row>
    <row r="48" spans="1:44" s="18" customFormat="1" ht="46.5" customHeight="1" x14ac:dyDescent="0.3">
      <c r="A48" s="27"/>
      <c r="B48" s="28"/>
      <c r="C48" s="29"/>
      <c r="D48" s="29"/>
      <c r="E48" s="27" t="str">
        <f t="shared" si="7"/>
        <v/>
      </c>
      <c r="F48" s="46" t="str">
        <f t="shared" ca="1" si="8"/>
        <v/>
      </c>
      <c r="G48" s="30"/>
      <c r="H48" s="26" t="str">
        <f t="shared" ca="1" si="9"/>
        <v/>
      </c>
      <c r="I48" s="35"/>
      <c r="J48" s="40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2"/>
    </row>
    <row r="49" spans="1:44" s="18" customFormat="1" ht="30" customHeight="1" x14ac:dyDescent="0.3">
      <c r="A49" s="27"/>
      <c r="B49" s="28"/>
      <c r="C49" s="29"/>
      <c r="D49" s="29"/>
      <c r="E49" s="27" t="str">
        <f t="shared" si="7"/>
        <v/>
      </c>
      <c r="F49" s="46" t="str">
        <f t="shared" ca="1" si="8"/>
        <v/>
      </c>
      <c r="G49" s="30"/>
      <c r="H49" s="26" t="str">
        <f t="shared" ca="1" si="9"/>
        <v/>
      </c>
      <c r="I49" s="35"/>
      <c r="J49" s="40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2"/>
    </row>
    <row r="50" spans="1:44" s="18" customFormat="1" ht="30" customHeight="1" x14ac:dyDescent="0.3">
      <c r="A50" s="27"/>
      <c r="B50" s="28"/>
      <c r="C50" s="29"/>
      <c r="D50" s="29"/>
      <c r="E50" s="27" t="str">
        <f t="shared" si="7"/>
        <v/>
      </c>
      <c r="F50" s="46" t="str">
        <f t="shared" ca="1" si="8"/>
        <v/>
      </c>
      <c r="G50" s="30"/>
      <c r="H50" s="26" t="str">
        <f t="shared" ca="1" si="9"/>
        <v/>
      </c>
      <c r="I50" s="35"/>
      <c r="J50" s="40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2"/>
    </row>
    <row r="51" spans="1:44" s="18" customFormat="1" ht="30" customHeight="1" x14ac:dyDescent="0.3">
      <c r="A51" s="27"/>
      <c r="B51" s="28"/>
      <c r="C51" s="29"/>
      <c r="D51" s="29"/>
      <c r="E51" s="27" t="str">
        <f t="shared" si="7"/>
        <v/>
      </c>
      <c r="F51" s="46" t="str">
        <f t="shared" ca="1" si="8"/>
        <v/>
      </c>
      <c r="G51" s="30"/>
      <c r="H51" s="26" t="str">
        <f t="shared" ca="1" si="9"/>
        <v/>
      </c>
      <c r="I51" s="35"/>
      <c r="J51" s="40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2"/>
    </row>
    <row r="52" spans="1:44" s="18" customFormat="1" ht="30" customHeight="1" x14ac:dyDescent="0.3">
      <c r="A52" s="27"/>
      <c r="B52" s="28"/>
      <c r="C52" s="29"/>
      <c r="D52" s="29"/>
      <c r="E52" s="27" t="str">
        <f t="shared" si="7"/>
        <v/>
      </c>
      <c r="F52" s="46" t="str">
        <f t="shared" ca="1" si="8"/>
        <v/>
      </c>
      <c r="G52" s="30"/>
      <c r="H52" s="26" t="str">
        <f t="shared" ca="1" si="9"/>
        <v/>
      </c>
      <c r="I52" s="35"/>
      <c r="J52" s="40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2"/>
    </row>
    <row r="53" spans="1:44" s="18" customFormat="1" ht="30" customHeight="1" x14ac:dyDescent="0.3">
      <c r="A53" s="27"/>
      <c r="B53" s="28"/>
      <c r="C53" s="29"/>
      <c r="D53" s="29"/>
      <c r="E53" s="27" t="str">
        <f t="shared" si="7"/>
        <v/>
      </c>
      <c r="F53" s="46" t="str">
        <f t="shared" ca="1" si="8"/>
        <v/>
      </c>
      <c r="G53" s="30"/>
      <c r="H53" s="26" t="str">
        <f t="shared" ca="1" si="9"/>
        <v/>
      </c>
      <c r="I53" s="35"/>
      <c r="J53" s="40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2"/>
    </row>
    <row r="54" spans="1:44" s="19" customFormat="1" ht="30" customHeight="1" x14ac:dyDescent="0.3">
      <c r="A54" s="27"/>
      <c r="B54" s="31"/>
      <c r="C54" s="32"/>
      <c r="D54" s="32"/>
      <c r="E54" s="27" t="str">
        <f t="shared" si="7"/>
        <v/>
      </c>
      <c r="F54" s="46" t="str">
        <f t="shared" ca="1" si="8"/>
        <v/>
      </c>
      <c r="G54" s="30"/>
      <c r="H54" s="26" t="str">
        <f t="shared" ca="1" si="9"/>
        <v/>
      </c>
      <c r="I54" s="35"/>
      <c r="J54" s="40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3"/>
      <c r="AO54" s="43"/>
      <c r="AP54" s="43"/>
      <c r="AQ54" s="43"/>
      <c r="AR54" s="44"/>
    </row>
    <row r="55" spans="1:44" s="18" customFormat="1" ht="30" customHeight="1" x14ac:dyDescent="0.3">
      <c r="A55" s="27"/>
      <c r="B55" s="28"/>
      <c r="C55" s="29"/>
      <c r="D55" s="29"/>
      <c r="E55" s="27" t="str">
        <f t="shared" si="7"/>
        <v/>
      </c>
      <c r="F55" s="46" t="str">
        <f t="shared" ca="1" si="8"/>
        <v/>
      </c>
      <c r="G55" s="30"/>
      <c r="H55" s="26" t="str">
        <f t="shared" ca="1" si="9"/>
        <v/>
      </c>
      <c r="I55" s="35"/>
      <c r="J55" s="40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2"/>
    </row>
    <row r="56" spans="1:44" s="18" customFormat="1" ht="30" customHeight="1" x14ac:dyDescent="0.3">
      <c r="A56" s="27"/>
      <c r="B56" s="28"/>
      <c r="C56" s="29"/>
      <c r="D56" s="29"/>
      <c r="E56" s="27" t="str">
        <f t="shared" si="7"/>
        <v/>
      </c>
      <c r="F56" s="46" t="str">
        <f t="shared" ca="1" si="8"/>
        <v/>
      </c>
      <c r="G56" s="30"/>
      <c r="H56" s="26" t="str">
        <f t="shared" ca="1" si="9"/>
        <v/>
      </c>
      <c r="I56" s="35"/>
      <c r="J56" s="40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2"/>
    </row>
    <row r="57" spans="1:44" s="18" customFormat="1" ht="52.5" customHeight="1" x14ac:dyDescent="0.3">
      <c r="A57" s="27"/>
      <c r="B57" s="28"/>
      <c r="C57" s="29"/>
      <c r="D57" s="29"/>
      <c r="E57" s="27" t="str">
        <f t="shared" si="7"/>
        <v/>
      </c>
      <c r="F57" s="46" t="str">
        <f t="shared" ca="1" si="8"/>
        <v/>
      </c>
      <c r="G57" s="30"/>
      <c r="H57" s="26" t="str">
        <f t="shared" ca="1" si="9"/>
        <v/>
      </c>
      <c r="I57" s="35"/>
      <c r="J57" s="40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2"/>
    </row>
    <row r="58" spans="1:44" s="18" customFormat="1" ht="30" customHeight="1" x14ac:dyDescent="0.3">
      <c r="A58" s="27"/>
      <c r="B58" s="28"/>
      <c r="C58" s="29"/>
      <c r="D58" s="29"/>
      <c r="E58" s="27" t="str">
        <f t="shared" si="7"/>
        <v/>
      </c>
      <c r="F58" s="46" t="str">
        <f t="shared" ca="1" si="8"/>
        <v/>
      </c>
      <c r="G58" s="30"/>
      <c r="H58" s="26" t="str">
        <f t="shared" ca="1" si="9"/>
        <v/>
      </c>
      <c r="I58" s="35"/>
      <c r="J58" s="40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2"/>
    </row>
    <row r="59" spans="1:44" s="18" customFormat="1" ht="30" customHeight="1" x14ac:dyDescent="0.3">
      <c r="A59" s="27"/>
      <c r="B59" s="28"/>
      <c r="C59" s="29"/>
      <c r="D59" s="29"/>
      <c r="E59" s="27" t="str">
        <f t="shared" si="7"/>
        <v/>
      </c>
      <c r="F59" s="46" t="str">
        <f t="shared" ca="1" si="8"/>
        <v/>
      </c>
      <c r="G59" s="30"/>
      <c r="H59" s="26" t="str">
        <f t="shared" ca="1" si="9"/>
        <v/>
      </c>
      <c r="I59" s="35"/>
      <c r="J59" s="40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2"/>
    </row>
    <row r="60" spans="1:44" s="18" customFormat="1" ht="30" customHeight="1" x14ac:dyDescent="0.3">
      <c r="A60" s="27"/>
      <c r="B60" s="28"/>
      <c r="C60" s="29"/>
      <c r="D60" s="29"/>
      <c r="E60" s="27" t="str">
        <f t="shared" si="7"/>
        <v/>
      </c>
      <c r="F60" s="46" t="str">
        <f t="shared" ca="1" si="8"/>
        <v/>
      </c>
      <c r="G60" s="30"/>
      <c r="H60" s="26" t="str">
        <f t="shared" ca="1" si="9"/>
        <v/>
      </c>
      <c r="I60" s="35"/>
      <c r="J60" s="40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2"/>
    </row>
    <row r="61" spans="1:44" s="19" customFormat="1" ht="30" customHeight="1" x14ac:dyDescent="0.3">
      <c r="A61" s="27"/>
      <c r="B61" s="31"/>
      <c r="C61" s="32"/>
      <c r="D61" s="32"/>
      <c r="E61" s="27" t="str">
        <f t="shared" si="7"/>
        <v/>
      </c>
      <c r="F61" s="46" t="str">
        <f t="shared" ca="1" si="8"/>
        <v/>
      </c>
      <c r="G61" s="30"/>
      <c r="H61" s="26" t="str">
        <f t="shared" ca="1" si="9"/>
        <v/>
      </c>
      <c r="I61" s="35"/>
      <c r="J61" s="40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3"/>
      <c r="AO61" s="43"/>
      <c r="AP61" s="43"/>
      <c r="AQ61" s="43"/>
      <c r="AR61" s="44"/>
    </row>
    <row r="62" spans="1:44" s="18" customFormat="1" ht="30" customHeight="1" x14ac:dyDescent="0.3">
      <c r="A62" s="27"/>
      <c r="B62" s="28"/>
      <c r="C62" s="29"/>
      <c r="D62" s="29"/>
      <c r="E62" s="27" t="str">
        <f t="shared" si="7"/>
        <v/>
      </c>
      <c r="F62" s="46" t="str">
        <f t="shared" ca="1" si="8"/>
        <v/>
      </c>
      <c r="G62" s="30"/>
      <c r="H62" s="26" t="str">
        <f t="shared" ca="1" si="9"/>
        <v/>
      </c>
      <c r="I62" s="35"/>
      <c r="J62" s="40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2"/>
    </row>
    <row r="63" spans="1:44" s="18" customFormat="1" ht="30" customHeight="1" x14ac:dyDescent="0.3">
      <c r="A63" s="27"/>
      <c r="B63" s="28"/>
      <c r="C63" s="29"/>
      <c r="D63" s="29"/>
      <c r="E63" s="27" t="str">
        <f t="shared" si="7"/>
        <v/>
      </c>
      <c r="F63" s="46" t="str">
        <f t="shared" ca="1" si="8"/>
        <v/>
      </c>
      <c r="G63" s="30"/>
      <c r="H63" s="26" t="str">
        <f t="shared" ca="1" si="9"/>
        <v/>
      </c>
      <c r="I63" s="35"/>
      <c r="J63" s="40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2"/>
    </row>
    <row r="64" spans="1:44" s="18" customFormat="1" ht="30" customHeight="1" x14ac:dyDescent="0.3">
      <c r="A64" s="27"/>
      <c r="B64" s="28"/>
      <c r="C64" s="29"/>
      <c r="D64" s="29"/>
      <c r="E64" s="27" t="str">
        <f t="shared" si="7"/>
        <v/>
      </c>
      <c r="F64" s="46" t="str">
        <f t="shared" ca="1" si="8"/>
        <v/>
      </c>
      <c r="G64" s="30"/>
      <c r="H64" s="26" t="str">
        <f t="shared" ca="1" si="9"/>
        <v/>
      </c>
      <c r="I64" s="35"/>
      <c r="J64" s="40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2"/>
    </row>
    <row r="65" spans="1:44" s="18" customFormat="1" ht="30" customHeight="1" x14ac:dyDescent="0.3">
      <c r="A65" s="27"/>
      <c r="B65" s="28"/>
      <c r="C65" s="29"/>
      <c r="D65" s="29"/>
      <c r="E65" s="27" t="str">
        <f t="shared" si="7"/>
        <v/>
      </c>
      <c r="F65" s="46" t="str">
        <f t="shared" ca="1" si="8"/>
        <v/>
      </c>
      <c r="G65" s="30"/>
      <c r="H65" s="26" t="str">
        <f t="shared" ca="1" si="9"/>
        <v/>
      </c>
      <c r="I65" s="35"/>
      <c r="J65" s="40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2"/>
    </row>
    <row r="66" spans="1:44" s="18" customFormat="1" ht="30" customHeight="1" x14ac:dyDescent="0.3">
      <c r="A66" s="27"/>
      <c r="B66" s="28"/>
      <c r="C66" s="29"/>
      <c r="D66" s="29"/>
      <c r="E66" s="27" t="str">
        <f t="shared" si="7"/>
        <v/>
      </c>
      <c r="F66" s="46" t="str">
        <f t="shared" ca="1" si="8"/>
        <v/>
      </c>
      <c r="G66" s="30"/>
      <c r="H66" s="26" t="str">
        <f t="shared" ca="1" si="9"/>
        <v/>
      </c>
      <c r="I66" s="35"/>
      <c r="J66" s="40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2"/>
    </row>
    <row r="67" spans="1:44" s="18" customFormat="1" ht="30" customHeight="1" x14ac:dyDescent="0.3">
      <c r="A67" s="27"/>
      <c r="B67" s="28"/>
      <c r="C67" s="29"/>
      <c r="D67" s="29"/>
      <c r="E67" s="27" t="str">
        <f t="shared" si="7"/>
        <v/>
      </c>
      <c r="F67" s="46" t="str">
        <f t="shared" ca="1" si="8"/>
        <v/>
      </c>
      <c r="G67" s="30"/>
      <c r="H67" s="26" t="str">
        <f t="shared" ca="1" si="9"/>
        <v/>
      </c>
      <c r="I67" s="35"/>
      <c r="J67" s="40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2"/>
    </row>
    <row r="68" spans="1:44" s="19" customFormat="1" ht="30" customHeight="1" x14ac:dyDescent="0.3">
      <c r="A68" s="27"/>
      <c r="B68" s="31"/>
      <c r="C68" s="32"/>
      <c r="D68" s="32"/>
      <c r="E68" s="27" t="str">
        <f t="shared" si="7"/>
        <v/>
      </c>
      <c r="F68" s="46" t="str">
        <f t="shared" ca="1" si="8"/>
        <v/>
      </c>
      <c r="G68" s="30"/>
      <c r="H68" s="26" t="str">
        <f t="shared" ca="1" si="9"/>
        <v/>
      </c>
      <c r="I68" s="35"/>
      <c r="J68" s="40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3"/>
      <c r="AO68" s="43"/>
      <c r="AP68" s="43"/>
      <c r="AQ68" s="43"/>
      <c r="AR68" s="44"/>
    </row>
    <row r="69" spans="1:44" ht="3.75" customHeight="1" x14ac:dyDescent="0.25"/>
    <row r="70" spans="1:44" ht="30" customHeight="1" thickBot="1" x14ac:dyDescent="0.3">
      <c r="A70" s="228" t="s">
        <v>38</v>
      </c>
      <c r="B70" s="228"/>
      <c r="C70" s="228"/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28"/>
      <c r="Z70" s="228"/>
      <c r="AA70" s="228"/>
      <c r="AB70" s="228"/>
      <c r="AC70" s="228"/>
      <c r="AD70" s="228"/>
      <c r="AE70" s="228"/>
      <c r="AF70" s="228"/>
      <c r="AG70" s="228"/>
      <c r="AH70" s="228"/>
      <c r="AI70" s="228"/>
      <c r="AJ70" s="228"/>
      <c r="AK70" s="228"/>
      <c r="AL70" s="228"/>
      <c r="AM70" s="228"/>
      <c r="AN70" s="228"/>
      <c r="AO70" s="228"/>
      <c r="AP70" s="228"/>
      <c r="AQ70" s="228"/>
      <c r="AR70" s="228"/>
    </row>
    <row r="71" spans="1:44" ht="16.5" customHeight="1" x14ac:dyDescent="0.25">
      <c r="A71" s="229"/>
      <c r="B71" s="230"/>
      <c r="C71" s="230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230"/>
      <c r="V71" s="230"/>
      <c r="W71" s="230"/>
      <c r="X71" s="230"/>
      <c r="Y71" s="230"/>
      <c r="Z71" s="230"/>
      <c r="AA71" s="230"/>
      <c r="AB71" s="230"/>
      <c r="AC71" s="230"/>
      <c r="AD71" s="230"/>
      <c r="AE71" s="230"/>
      <c r="AF71" s="230"/>
      <c r="AG71" s="230"/>
      <c r="AH71" s="230"/>
      <c r="AI71" s="230"/>
      <c r="AJ71" s="230"/>
      <c r="AK71" s="230"/>
      <c r="AL71" s="230"/>
      <c r="AM71" s="230"/>
      <c r="AN71" s="230"/>
      <c r="AO71" s="230"/>
      <c r="AP71" s="230"/>
      <c r="AQ71" s="230"/>
      <c r="AR71" s="230"/>
    </row>
    <row r="72" spans="1:44" x14ac:dyDescent="0.25">
      <c r="A72" s="231"/>
      <c r="B72" s="232"/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2"/>
      <c r="R72" s="232"/>
      <c r="S72" s="232"/>
      <c r="T72" s="232"/>
      <c r="U72" s="232"/>
      <c r="V72" s="232"/>
      <c r="W72" s="232"/>
      <c r="X72" s="232"/>
      <c r="Y72" s="232"/>
      <c r="Z72" s="232"/>
      <c r="AA72" s="232"/>
      <c r="AB72" s="232"/>
      <c r="AC72" s="232"/>
      <c r="AD72" s="232"/>
      <c r="AE72" s="232"/>
      <c r="AF72" s="232"/>
      <c r="AG72" s="232"/>
      <c r="AH72" s="232"/>
      <c r="AI72" s="232"/>
      <c r="AJ72" s="232"/>
      <c r="AK72" s="232"/>
      <c r="AL72" s="232"/>
      <c r="AM72" s="232"/>
      <c r="AN72" s="232"/>
      <c r="AO72" s="232"/>
      <c r="AP72" s="232"/>
      <c r="AQ72" s="232"/>
      <c r="AR72" s="232"/>
    </row>
    <row r="73" spans="1:44" x14ac:dyDescent="0.25">
      <c r="A73" s="231"/>
      <c r="B73" s="232"/>
      <c r="C73" s="232"/>
      <c r="D73" s="232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  <c r="S73" s="232"/>
      <c r="T73" s="232"/>
      <c r="U73" s="232"/>
      <c r="V73" s="232"/>
      <c r="W73" s="232"/>
      <c r="X73" s="232"/>
      <c r="Y73" s="232"/>
      <c r="Z73" s="232"/>
      <c r="AA73" s="232"/>
      <c r="AB73" s="232"/>
      <c r="AC73" s="232"/>
      <c r="AD73" s="232"/>
      <c r="AE73" s="232"/>
      <c r="AF73" s="232"/>
      <c r="AG73" s="232"/>
      <c r="AH73" s="232"/>
      <c r="AI73" s="232"/>
      <c r="AJ73" s="232"/>
      <c r="AK73" s="232"/>
      <c r="AL73" s="232"/>
      <c r="AM73" s="232"/>
      <c r="AN73" s="232"/>
      <c r="AO73" s="232"/>
      <c r="AP73" s="232"/>
      <c r="AQ73" s="232"/>
      <c r="AR73" s="232"/>
    </row>
    <row r="74" spans="1:44" x14ac:dyDescent="0.25">
      <c r="A74" s="231"/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  <c r="R74" s="232"/>
      <c r="S74" s="232"/>
      <c r="T74" s="232"/>
      <c r="U74" s="232"/>
      <c r="V74" s="232"/>
      <c r="W74" s="232"/>
      <c r="X74" s="232"/>
      <c r="Y74" s="232"/>
      <c r="Z74" s="232"/>
      <c r="AA74" s="232"/>
      <c r="AB74" s="232"/>
      <c r="AC74" s="232"/>
      <c r="AD74" s="232"/>
      <c r="AE74" s="232"/>
      <c r="AF74" s="232"/>
      <c r="AG74" s="232"/>
      <c r="AH74" s="232"/>
      <c r="AI74" s="232"/>
      <c r="AJ74" s="232"/>
      <c r="AK74" s="232"/>
      <c r="AL74" s="232"/>
      <c r="AM74" s="232"/>
      <c r="AN74" s="232"/>
      <c r="AO74" s="232"/>
      <c r="AP74" s="232"/>
      <c r="AQ74" s="232"/>
      <c r="AR74" s="232"/>
    </row>
    <row r="75" spans="1:44" x14ac:dyDescent="0.25">
      <c r="A75" s="231"/>
      <c r="B75" s="232"/>
      <c r="C75" s="232"/>
      <c r="D75" s="232"/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  <c r="R75" s="232"/>
      <c r="S75" s="232"/>
      <c r="T75" s="232"/>
      <c r="U75" s="232"/>
      <c r="V75" s="232"/>
      <c r="W75" s="232"/>
      <c r="X75" s="232"/>
      <c r="Y75" s="232"/>
      <c r="Z75" s="232"/>
      <c r="AA75" s="232"/>
      <c r="AB75" s="232"/>
      <c r="AC75" s="232"/>
      <c r="AD75" s="232"/>
      <c r="AE75" s="232"/>
      <c r="AF75" s="232"/>
      <c r="AG75" s="232"/>
      <c r="AH75" s="232"/>
      <c r="AI75" s="232"/>
      <c r="AJ75" s="232"/>
      <c r="AK75" s="232"/>
      <c r="AL75" s="232"/>
      <c r="AM75" s="232"/>
      <c r="AN75" s="232"/>
      <c r="AO75" s="232"/>
      <c r="AP75" s="232"/>
      <c r="AQ75" s="232"/>
      <c r="AR75" s="232"/>
    </row>
    <row r="76" spans="1:44" x14ac:dyDescent="0.25">
      <c r="A76" s="231"/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232"/>
      <c r="U76" s="232"/>
      <c r="V76" s="232"/>
      <c r="W76" s="232"/>
      <c r="X76" s="232"/>
      <c r="Y76" s="232"/>
      <c r="Z76" s="232"/>
      <c r="AA76" s="232"/>
      <c r="AB76" s="232"/>
      <c r="AC76" s="232"/>
      <c r="AD76" s="232"/>
      <c r="AE76" s="232"/>
      <c r="AF76" s="232"/>
      <c r="AG76" s="232"/>
      <c r="AH76" s="232"/>
      <c r="AI76" s="232"/>
      <c r="AJ76" s="232"/>
      <c r="AK76" s="232"/>
      <c r="AL76" s="232"/>
      <c r="AM76" s="232"/>
      <c r="AN76" s="232"/>
      <c r="AO76" s="232"/>
      <c r="AP76" s="232"/>
      <c r="AQ76" s="232"/>
      <c r="AR76" s="232"/>
    </row>
    <row r="77" spans="1:44" ht="60" customHeight="1" x14ac:dyDescent="0.25">
      <c r="A77" s="231"/>
      <c r="B77" s="232"/>
      <c r="C77" s="232"/>
      <c r="D77" s="232"/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  <c r="R77" s="232"/>
      <c r="S77" s="232"/>
      <c r="T77" s="232"/>
      <c r="U77" s="232"/>
      <c r="V77" s="232"/>
      <c r="W77" s="232"/>
      <c r="X77" s="232"/>
      <c r="Y77" s="232"/>
      <c r="Z77" s="232"/>
      <c r="AA77" s="232"/>
      <c r="AB77" s="232"/>
      <c r="AC77" s="232"/>
      <c r="AD77" s="232"/>
      <c r="AE77" s="232"/>
      <c r="AF77" s="232"/>
      <c r="AG77" s="232"/>
      <c r="AH77" s="232"/>
      <c r="AI77" s="232"/>
      <c r="AJ77" s="232"/>
      <c r="AK77" s="232"/>
      <c r="AL77" s="232"/>
      <c r="AM77" s="232"/>
      <c r="AN77" s="232"/>
      <c r="AO77" s="232"/>
      <c r="AP77" s="232"/>
      <c r="AQ77" s="232"/>
      <c r="AR77" s="232"/>
    </row>
    <row r="78" spans="1:44" x14ac:dyDescent="0.25">
      <c r="A78" s="231"/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  <c r="S78" s="232"/>
      <c r="T78" s="232"/>
      <c r="U78" s="232"/>
      <c r="V78" s="232"/>
      <c r="W78" s="232"/>
      <c r="X78" s="232"/>
      <c r="Y78" s="232"/>
      <c r="Z78" s="232"/>
      <c r="AA78" s="232"/>
      <c r="AB78" s="232"/>
      <c r="AC78" s="232"/>
      <c r="AD78" s="232"/>
      <c r="AE78" s="232"/>
      <c r="AF78" s="232"/>
      <c r="AG78" s="232"/>
      <c r="AH78" s="232"/>
      <c r="AI78" s="232"/>
      <c r="AJ78" s="232"/>
      <c r="AK78" s="232"/>
      <c r="AL78" s="232"/>
      <c r="AM78" s="232"/>
      <c r="AN78" s="232"/>
      <c r="AO78" s="232"/>
      <c r="AP78" s="232"/>
      <c r="AQ78" s="232"/>
      <c r="AR78" s="232"/>
    </row>
    <row r="79" spans="1:44" ht="28.5" customHeight="1" x14ac:dyDescent="0.25">
      <c r="A79" s="231"/>
      <c r="B79" s="232"/>
      <c r="C79" s="232"/>
      <c r="D79" s="232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  <c r="R79" s="232"/>
      <c r="S79" s="232"/>
      <c r="T79" s="232"/>
      <c r="U79" s="232"/>
      <c r="V79" s="232"/>
      <c r="W79" s="232"/>
      <c r="X79" s="232"/>
      <c r="Y79" s="232"/>
      <c r="Z79" s="232"/>
      <c r="AA79" s="232"/>
      <c r="AB79" s="232"/>
      <c r="AC79" s="232"/>
      <c r="AD79" s="232"/>
      <c r="AE79" s="232"/>
      <c r="AF79" s="232"/>
      <c r="AG79" s="232"/>
      <c r="AH79" s="232"/>
      <c r="AI79" s="232"/>
      <c r="AJ79" s="232"/>
      <c r="AK79" s="232"/>
      <c r="AL79" s="232"/>
      <c r="AM79" s="232"/>
      <c r="AN79" s="232"/>
      <c r="AO79" s="232"/>
      <c r="AP79" s="232"/>
      <c r="AQ79" s="232"/>
      <c r="AR79" s="232"/>
    </row>
    <row r="80" spans="1:44" x14ac:dyDescent="0.25">
      <c r="A80" s="231"/>
      <c r="B80" s="232"/>
      <c r="C80" s="232"/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  <c r="R80" s="232"/>
      <c r="S80" s="232"/>
      <c r="T80" s="232"/>
      <c r="U80" s="232"/>
      <c r="V80" s="232"/>
      <c r="W80" s="232"/>
      <c r="X80" s="232"/>
      <c r="Y80" s="232"/>
      <c r="Z80" s="232"/>
      <c r="AA80" s="232"/>
      <c r="AB80" s="232"/>
      <c r="AC80" s="232"/>
      <c r="AD80" s="232"/>
      <c r="AE80" s="232"/>
      <c r="AF80" s="232"/>
      <c r="AG80" s="232"/>
      <c r="AH80" s="232"/>
      <c r="AI80" s="232"/>
      <c r="AJ80" s="232"/>
      <c r="AK80" s="232"/>
      <c r="AL80" s="232"/>
      <c r="AM80" s="232"/>
      <c r="AN80" s="232"/>
      <c r="AO80" s="232"/>
      <c r="AP80" s="232"/>
      <c r="AQ80" s="232"/>
      <c r="AR80" s="232"/>
    </row>
    <row r="81" spans="1:44" x14ac:dyDescent="0.25">
      <c r="A81" s="231"/>
      <c r="B81" s="232"/>
      <c r="C81" s="232"/>
      <c r="D81" s="232"/>
      <c r="E81" s="232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2"/>
      <c r="Q81" s="232"/>
      <c r="R81" s="232"/>
      <c r="S81" s="232"/>
      <c r="T81" s="232"/>
      <c r="U81" s="232"/>
      <c r="V81" s="232"/>
      <c r="W81" s="232"/>
      <c r="X81" s="232"/>
      <c r="Y81" s="232"/>
      <c r="Z81" s="232"/>
      <c r="AA81" s="232"/>
      <c r="AB81" s="232"/>
      <c r="AC81" s="232"/>
      <c r="AD81" s="232"/>
      <c r="AE81" s="232"/>
      <c r="AF81" s="232"/>
      <c r="AG81" s="232"/>
      <c r="AH81" s="232"/>
      <c r="AI81" s="232"/>
      <c r="AJ81" s="232"/>
      <c r="AK81" s="232"/>
      <c r="AL81" s="232"/>
      <c r="AM81" s="232"/>
      <c r="AN81" s="232"/>
      <c r="AO81" s="232"/>
      <c r="AP81" s="232"/>
      <c r="AQ81" s="232"/>
      <c r="AR81" s="232"/>
    </row>
    <row r="82" spans="1:44" x14ac:dyDescent="0.25">
      <c r="A82" s="231"/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2"/>
      <c r="S82" s="232"/>
      <c r="T82" s="232"/>
      <c r="U82" s="232"/>
      <c r="V82" s="232"/>
      <c r="W82" s="232"/>
      <c r="X82" s="232"/>
      <c r="Y82" s="232"/>
      <c r="Z82" s="232"/>
      <c r="AA82" s="232"/>
      <c r="AB82" s="232"/>
      <c r="AC82" s="232"/>
      <c r="AD82" s="232"/>
      <c r="AE82" s="232"/>
      <c r="AF82" s="232"/>
      <c r="AG82" s="232"/>
      <c r="AH82" s="232"/>
      <c r="AI82" s="232"/>
      <c r="AJ82" s="232"/>
      <c r="AK82" s="232"/>
      <c r="AL82" s="232"/>
      <c r="AM82" s="232"/>
      <c r="AN82" s="232"/>
      <c r="AO82" s="232"/>
      <c r="AP82" s="232"/>
      <c r="AQ82" s="232"/>
      <c r="AR82" s="232"/>
    </row>
    <row r="83" spans="1:44" ht="15.75" thickBot="1" x14ac:dyDescent="0.3">
      <c r="A83" s="233"/>
      <c r="B83" s="234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  <c r="R83" s="234"/>
      <c r="S83" s="234"/>
      <c r="T83" s="234"/>
      <c r="U83" s="234"/>
      <c r="V83" s="234"/>
      <c r="W83" s="234"/>
      <c r="X83" s="234"/>
      <c r="Y83" s="234"/>
      <c r="Z83" s="234"/>
      <c r="AA83" s="234"/>
      <c r="AB83" s="234"/>
      <c r="AC83" s="234"/>
      <c r="AD83" s="234"/>
      <c r="AE83" s="234"/>
      <c r="AF83" s="234"/>
      <c r="AG83" s="234"/>
      <c r="AH83" s="234"/>
      <c r="AI83" s="234"/>
      <c r="AJ83" s="234"/>
      <c r="AK83" s="234"/>
      <c r="AL83" s="234"/>
      <c r="AM83" s="234"/>
      <c r="AN83" s="234"/>
      <c r="AO83" s="234"/>
      <c r="AP83" s="234"/>
      <c r="AQ83" s="234"/>
      <c r="AR83" s="234"/>
    </row>
  </sheetData>
  <mergeCells count="17">
    <mergeCell ref="AE5:AK5"/>
    <mergeCell ref="AL5:AR5"/>
    <mergeCell ref="A70:AR70"/>
    <mergeCell ref="A71:AR83"/>
    <mergeCell ref="AO4:AR4"/>
    <mergeCell ref="A5:A7"/>
    <mergeCell ref="B5:B7"/>
    <mergeCell ref="I5:I7"/>
    <mergeCell ref="J5:P5"/>
    <mergeCell ref="Q5:W5"/>
    <mergeCell ref="X5:AD5"/>
    <mergeCell ref="AD1:AI1"/>
    <mergeCell ref="AJ1:AR2"/>
    <mergeCell ref="AD2:AI2"/>
    <mergeCell ref="K3:AR3"/>
    <mergeCell ref="G4:H4"/>
    <mergeCell ref="W4:Z4"/>
  </mergeCells>
  <conditionalFormatting sqref="H8:H68">
    <cfRule type="containsText" dxfId="29" priority="3" operator="containsText" text="Óptimo Avance">
      <formula>NOT(ISERROR(SEARCH("Óptimo Avance",H8)))</formula>
    </cfRule>
    <cfRule type="containsText" dxfId="28" priority="4" operator="containsText" text="Retrasado">
      <formula>NOT(ISERROR(SEARCH("Retrasado",H8)))</formula>
    </cfRule>
    <cfRule type="containsText" dxfId="27" priority="11" operator="containsText" text="No iniciado">
      <formula>NOT(ISERROR(SEARCH("No iniciado",H8)))</formula>
    </cfRule>
    <cfRule type="containsText" dxfId="26" priority="12" operator="containsText" text="En proceso">
      <formula>NOT(ISERROR(SEARCH("En proceso",H8)))</formula>
    </cfRule>
    <cfRule type="containsText" dxfId="25" priority="13" operator="containsText" text="Finalizado">
      <formula>NOT(ISERROR(SEARCH("Finalizado",H8)))</formula>
    </cfRule>
  </conditionalFormatting>
  <conditionalFormatting sqref="F8:G68">
    <cfRule type="dataBar" priority="14">
      <dataBar>
        <cfvo type="num" val="0"/>
        <cfvo type="num" val="1"/>
        <color rgb="FF008AEF"/>
      </dataBar>
      <extLst>
        <ext xmlns:x14="http://schemas.microsoft.com/office/spreadsheetml/2009/9/main" uri="{B025F937-C7B1-47D3-B67F-A62EFF666E3E}">
          <x14:id>{09DA4AD4-3472-4B38-9095-EA78CDB8FC77}</x14:id>
        </ext>
      </extLst>
    </cfRule>
  </conditionalFormatting>
  <conditionalFormatting sqref="G8:G10">
    <cfRule type="dataBar" priority="10">
      <dataBar>
        <cfvo type="num" val="0"/>
        <cfvo type="num" val="1"/>
        <color rgb="FFD6007B"/>
      </dataBar>
      <extLst>
        <ext xmlns:x14="http://schemas.microsoft.com/office/spreadsheetml/2009/9/main" uri="{B025F937-C7B1-47D3-B67F-A62EFF666E3E}">
          <x14:id>{E4829DE8-9503-4023-B9A2-A2A2AAA22ECC}</x14:id>
        </ext>
      </extLst>
    </cfRule>
  </conditionalFormatting>
  <conditionalFormatting sqref="J8:AR68">
    <cfRule type="expression" dxfId="24" priority="5">
      <formula>J$6=TODAY()</formula>
    </cfRule>
    <cfRule type="expression" dxfId="23" priority="8">
      <formula>AND(J$6&gt;=$C8,J$6&lt;=((($D8-$C8+1)*$G8)+$C8-1))</formula>
    </cfRule>
    <cfRule type="expression" dxfId="22" priority="9">
      <formula>AND(J$6&gt;=$C8,J$6&lt;=$D8)</formula>
    </cfRule>
  </conditionalFormatting>
  <conditionalFormatting sqref="G8:G68">
    <cfRule type="dataBar" priority="7">
      <dataBar>
        <cfvo type="num" val="0"/>
        <cfvo type="num" val="1"/>
        <color theme="9" tint="-0.249977111117893"/>
      </dataBar>
      <extLst>
        <ext xmlns:x14="http://schemas.microsoft.com/office/spreadsheetml/2009/9/main" uri="{B025F937-C7B1-47D3-B67F-A62EFF666E3E}">
          <x14:id>{35B69E90-6B88-441E-93AF-35D583714A8B}</x14:id>
        </ext>
      </extLst>
    </cfRule>
  </conditionalFormatting>
  <conditionalFormatting sqref="F8:F68">
    <cfRule type="dataBar" priority="6">
      <dataBar>
        <cfvo type="num" val="0"/>
        <cfvo type="num" val="1"/>
        <color theme="2" tint="-0.249977111117893"/>
      </dataBar>
      <extLst>
        <ext xmlns:x14="http://schemas.microsoft.com/office/spreadsheetml/2009/9/main" uri="{B025F937-C7B1-47D3-B67F-A62EFF666E3E}">
          <x14:id>{B129E140-423F-4ACE-8E7D-782284C596AF}</x14:id>
        </ext>
      </extLst>
    </cfRule>
  </conditionalFormatting>
  <conditionalFormatting sqref="J7:AR7">
    <cfRule type="containsText" dxfId="21" priority="1" operator="containsText" text="dom">
      <formula>NOT(ISERROR(SEARCH("dom",J7)))</formula>
    </cfRule>
    <cfRule type="containsText" dxfId="20" priority="2" operator="containsText" text="sáb">
      <formula>NOT(ISERROR(SEARCH("sáb",J7)))</formula>
    </cfRule>
  </conditionalFormatting>
  <pageMargins left="0.23622047244094491" right="3.937007874015748E-2" top="0.15748031496062992" bottom="0.15748031496062992" header="0" footer="0"/>
  <pageSetup paperSize="9" scale="35" orientation="landscape" horizontalDpi="4294967293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9DA4AD4-3472-4B38-9095-EA78CDB8FC77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F8:G68</xm:sqref>
        </x14:conditionalFormatting>
        <x14:conditionalFormatting xmlns:xm="http://schemas.microsoft.com/office/excel/2006/main">
          <x14:cfRule type="dataBar" id="{E4829DE8-9503-4023-B9A2-A2A2AAA22ECC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D6007B"/>
              <x14:negativeFillColor rgb="FFFF0000"/>
              <x14:negativeBorderColor rgb="FFFF0000"/>
              <x14:axisColor rgb="FF000000"/>
            </x14:dataBar>
          </x14:cfRule>
          <xm:sqref>G8:G10</xm:sqref>
        </x14:conditionalFormatting>
        <x14:conditionalFormatting xmlns:xm="http://schemas.microsoft.com/office/excel/2006/main">
          <x14:cfRule type="dataBar" id="{35B69E90-6B88-441E-93AF-35D583714A8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G8:G68</xm:sqref>
        </x14:conditionalFormatting>
        <x14:conditionalFormatting xmlns:xm="http://schemas.microsoft.com/office/excel/2006/main">
          <x14:cfRule type="dataBar" id="{B129E140-423F-4ACE-8E7D-782284C596A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F8:F68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CB7B2-5AD4-4DC8-A389-8588B7A5B7CD}">
  <sheetPr codeName="Hoja11"/>
  <dimension ref="A1:AR83"/>
  <sheetViews>
    <sheetView showGridLines="0" zoomScale="80" zoomScaleNormal="80" workbookViewId="0">
      <selection activeCell="K3" sqref="K3:AR3"/>
    </sheetView>
  </sheetViews>
  <sheetFormatPr baseColWidth="10" defaultColWidth="11.42578125" defaultRowHeight="15" x14ac:dyDescent="0.25"/>
  <cols>
    <col min="1" max="1" width="5" style="1" customWidth="1"/>
    <col min="2" max="2" width="66" style="2" customWidth="1"/>
    <col min="3" max="4" width="24.7109375" style="3" customWidth="1"/>
    <col min="5" max="5" width="24.7109375" style="1" customWidth="1"/>
    <col min="6" max="6" width="24.7109375" style="47" customWidth="1"/>
    <col min="7" max="7" width="24.7109375" style="4" customWidth="1"/>
    <col min="8" max="8" width="24.7109375" style="1" customWidth="1"/>
    <col min="9" max="9" width="24.7109375" style="5" customWidth="1"/>
    <col min="10" max="39" width="4.140625" customWidth="1"/>
    <col min="40" max="42" width="3.7109375" customWidth="1"/>
    <col min="43" max="43" width="3.85546875" customWidth="1"/>
    <col min="44" max="44" width="3.7109375" customWidth="1"/>
    <col min="45" max="58" width="5.7109375" customWidth="1"/>
  </cols>
  <sheetData>
    <row r="1" spans="1:44" ht="78.75" customHeight="1" x14ac:dyDescent="0.25">
      <c r="D1" s="55">
        <f>COUNT($A8:$A68)</f>
        <v>0</v>
      </c>
      <c r="E1" s="56">
        <f ca="1">COUNTIF($H$8:$H$68,"Óptimo Avance")/100</f>
        <v>0</v>
      </c>
      <c r="F1" s="56">
        <f ca="1">COUNTIF($H$8:$H$68,"En proceso")/100</f>
        <v>0</v>
      </c>
      <c r="G1" s="56">
        <f ca="1">COUNTIF($H$8:$H$68,"Retrasado")/100</f>
        <v>0</v>
      </c>
      <c r="H1" s="56">
        <f ca="1">COUNTIF($H$8:$H$68,"No iniciado")/100</f>
        <v>0</v>
      </c>
      <c r="I1" s="56">
        <f ca="1">COUNTIF($H$8:$H$68,"Finalizado")/100</f>
        <v>0</v>
      </c>
      <c r="K1" s="7" t="s">
        <v>0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220" t="s">
        <v>1</v>
      </c>
      <c r="AE1" s="220"/>
      <c r="AF1" s="220"/>
      <c r="AG1" s="220"/>
      <c r="AH1" s="220"/>
      <c r="AI1" s="220"/>
      <c r="AJ1" s="221" t="str">
        <f>IF(D1=0,"",COUNTIF(H8:H68,"Finalizado")/D1)</f>
        <v/>
      </c>
      <c r="AK1" s="221"/>
      <c r="AL1" s="221"/>
      <c r="AM1" s="221"/>
      <c r="AN1" s="221"/>
      <c r="AO1" s="221"/>
      <c r="AP1" s="221"/>
      <c r="AQ1" s="221"/>
      <c r="AR1" s="221"/>
    </row>
    <row r="2" spans="1:44" ht="23.25" customHeight="1" x14ac:dyDescent="0.25">
      <c r="D2" s="53" t="s">
        <v>2</v>
      </c>
      <c r="E2" s="54" t="s">
        <v>3</v>
      </c>
      <c r="F2" s="52" t="s">
        <v>3</v>
      </c>
      <c r="G2" s="1" t="s">
        <v>3</v>
      </c>
      <c r="H2" s="1" t="s">
        <v>3</v>
      </c>
      <c r="I2" s="1" t="s">
        <v>3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222">
        <f>G4</f>
        <v>45231</v>
      </c>
      <c r="AE2" s="222"/>
      <c r="AF2" s="222"/>
      <c r="AG2" s="222"/>
      <c r="AH2" s="222"/>
      <c r="AI2" s="222"/>
      <c r="AJ2" s="221"/>
      <c r="AK2" s="221"/>
      <c r="AL2" s="221"/>
      <c r="AM2" s="221"/>
      <c r="AN2" s="221"/>
      <c r="AO2" s="221"/>
      <c r="AP2" s="221"/>
      <c r="AQ2" s="221"/>
      <c r="AR2" s="221"/>
    </row>
    <row r="3" spans="1:44" ht="28.5" customHeight="1" x14ac:dyDescent="0.45">
      <c r="G3" s="45"/>
      <c r="H3" s="21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</row>
    <row r="4" spans="1:44" ht="35.25" customHeight="1" thickBot="1" x14ac:dyDescent="0.3">
      <c r="C4" s="4"/>
      <c r="E4" s="51">
        <v>1</v>
      </c>
      <c r="F4" s="48" t="s">
        <v>4</v>
      </c>
      <c r="G4" s="224">
        <v>45231</v>
      </c>
      <c r="H4" s="224"/>
      <c r="J4" s="62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225">
        <f>J6</f>
        <v>45231</v>
      </c>
      <c r="X4" s="225"/>
      <c r="Y4" s="225"/>
      <c r="Z4" s="225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4"/>
      <c r="AM4" s="64"/>
      <c r="AN4" s="235">
        <f>AR6</f>
        <v>45265</v>
      </c>
      <c r="AO4" s="225"/>
      <c r="AP4" s="225"/>
      <c r="AQ4" s="225"/>
      <c r="AR4" s="236"/>
    </row>
    <row r="5" spans="1:44" s="10" customFormat="1" ht="45.75" customHeight="1" x14ac:dyDescent="0.25">
      <c r="A5" s="237" t="s">
        <v>6</v>
      </c>
      <c r="B5" s="240" t="s">
        <v>7</v>
      </c>
      <c r="C5" s="8"/>
      <c r="D5" s="8"/>
      <c r="E5" s="9"/>
      <c r="F5" s="49"/>
      <c r="G5" s="13"/>
      <c r="H5" s="14"/>
      <c r="I5" s="243" t="s">
        <v>14</v>
      </c>
      <c r="J5" s="226">
        <f>J6</f>
        <v>45231</v>
      </c>
      <c r="K5" s="227"/>
      <c r="L5" s="227"/>
      <c r="M5" s="227"/>
      <c r="N5" s="227"/>
      <c r="O5" s="227"/>
      <c r="P5" s="227"/>
      <c r="Q5" s="226">
        <f t="shared" ref="Q5" si="0">Q6</f>
        <v>45238</v>
      </c>
      <c r="R5" s="227"/>
      <c r="S5" s="227"/>
      <c r="T5" s="227"/>
      <c r="U5" s="227"/>
      <c r="V5" s="227"/>
      <c r="W5" s="227"/>
      <c r="X5" s="226">
        <f t="shared" ref="X5" si="1">X6</f>
        <v>45245</v>
      </c>
      <c r="Y5" s="227"/>
      <c r="Z5" s="227"/>
      <c r="AA5" s="227"/>
      <c r="AB5" s="227"/>
      <c r="AC5" s="227"/>
      <c r="AD5" s="227"/>
      <c r="AE5" s="226">
        <f t="shared" ref="AE5" si="2">AE6</f>
        <v>45252</v>
      </c>
      <c r="AF5" s="227"/>
      <c r="AG5" s="227"/>
      <c r="AH5" s="227"/>
      <c r="AI5" s="227"/>
      <c r="AJ5" s="227"/>
      <c r="AK5" s="227"/>
      <c r="AL5" s="226">
        <f t="shared" ref="AL5" si="3">AL6</f>
        <v>45259</v>
      </c>
      <c r="AM5" s="227"/>
      <c r="AN5" s="227"/>
      <c r="AO5" s="227"/>
      <c r="AP5" s="227"/>
      <c r="AQ5" s="227"/>
      <c r="AR5" s="246"/>
    </row>
    <row r="6" spans="1:44" s="10" customFormat="1" ht="23.25" customHeight="1" x14ac:dyDescent="0.25">
      <c r="A6" s="238"/>
      <c r="B6" s="241"/>
      <c r="C6" s="11"/>
      <c r="D6" s="11"/>
      <c r="E6" s="12"/>
      <c r="F6" s="49"/>
      <c r="G6" s="13"/>
      <c r="H6" s="14"/>
      <c r="I6" s="244"/>
      <c r="J6" s="22">
        <f>G4</f>
        <v>45231</v>
      </c>
      <c r="K6" s="22">
        <f>J6+1</f>
        <v>45232</v>
      </c>
      <c r="L6" s="22">
        <f t="shared" ref="L6:AM6" si="4">K6+1</f>
        <v>45233</v>
      </c>
      <c r="M6" s="22">
        <f t="shared" si="4"/>
        <v>45234</v>
      </c>
      <c r="N6" s="22">
        <f t="shared" si="4"/>
        <v>45235</v>
      </c>
      <c r="O6" s="22">
        <f t="shared" si="4"/>
        <v>45236</v>
      </c>
      <c r="P6" s="38">
        <f t="shared" si="4"/>
        <v>45237</v>
      </c>
      <c r="Q6" s="39">
        <f t="shared" si="4"/>
        <v>45238</v>
      </c>
      <c r="R6" s="22">
        <f t="shared" si="4"/>
        <v>45239</v>
      </c>
      <c r="S6" s="22">
        <f t="shared" si="4"/>
        <v>45240</v>
      </c>
      <c r="T6" s="22">
        <f t="shared" si="4"/>
        <v>45241</v>
      </c>
      <c r="U6" s="22">
        <f t="shared" si="4"/>
        <v>45242</v>
      </c>
      <c r="V6" s="22">
        <f t="shared" si="4"/>
        <v>45243</v>
      </c>
      <c r="W6" s="37">
        <f t="shared" si="4"/>
        <v>45244</v>
      </c>
      <c r="X6" s="33">
        <f t="shared" si="4"/>
        <v>45245</v>
      </c>
      <c r="Y6" s="22">
        <f t="shared" si="4"/>
        <v>45246</v>
      </c>
      <c r="Z6" s="22">
        <f t="shared" si="4"/>
        <v>45247</v>
      </c>
      <c r="AA6" s="22">
        <f t="shared" si="4"/>
        <v>45248</v>
      </c>
      <c r="AB6" s="22">
        <f t="shared" si="4"/>
        <v>45249</v>
      </c>
      <c r="AC6" s="22">
        <f t="shared" si="4"/>
        <v>45250</v>
      </c>
      <c r="AD6" s="37">
        <f t="shared" si="4"/>
        <v>45251</v>
      </c>
      <c r="AE6" s="33">
        <f t="shared" si="4"/>
        <v>45252</v>
      </c>
      <c r="AF6" s="22">
        <f t="shared" si="4"/>
        <v>45253</v>
      </c>
      <c r="AG6" s="22">
        <f t="shared" si="4"/>
        <v>45254</v>
      </c>
      <c r="AH6" s="22">
        <f t="shared" si="4"/>
        <v>45255</v>
      </c>
      <c r="AI6" s="22">
        <f t="shared" si="4"/>
        <v>45256</v>
      </c>
      <c r="AJ6" s="22">
        <f t="shared" si="4"/>
        <v>45257</v>
      </c>
      <c r="AK6" s="37">
        <f t="shared" si="4"/>
        <v>45258</v>
      </c>
      <c r="AL6" s="37">
        <f t="shared" si="4"/>
        <v>45259</v>
      </c>
      <c r="AM6" s="37">
        <f t="shared" si="4"/>
        <v>45260</v>
      </c>
      <c r="AN6" s="33">
        <v>45261</v>
      </c>
      <c r="AO6" s="33">
        <v>45262</v>
      </c>
      <c r="AP6" s="33">
        <v>45263</v>
      </c>
      <c r="AQ6" s="33">
        <v>45264</v>
      </c>
      <c r="AR6" s="33">
        <v>45265</v>
      </c>
    </row>
    <row r="7" spans="1:44" s="10" customFormat="1" ht="44.25" customHeight="1" thickBot="1" x14ac:dyDescent="0.3">
      <c r="A7" s="239"/>
      <c r="B7" s="242"/>
      <c r="C7" s="15" t="s">
        <v>8</v>
      </c>
      <c r="D7" s="15" t="s">
        <v>9</v>
      </c>
      <c r="E7" s="16" t="s">
        <v>10</v>
      </c>
      <c r="F7" s="50" t="s">
        <v>11</v>
      </c>
      <c r="G7" s="20" t="s">
        <v>12</v>
      </c>
      <c r="H7" s="17" t="s">
        <v>13</v>
      </c>
      <c r="I7" s="245"/>
      <c r="J7" s="57" t="str">
        <f>(TEXT(J6,"ddd"))</f>
        <v>mié</v>
      </c>
      <c r="K7" s="57" t="str">
        <f t="shared" ref="K7:AM7" si="5">(TEXT(K6,"ddd"))</f>
        <v>jue</v>
      </c>
      <c r="L7" s="57" t="str">
        <f t="shared" si="5"/>
        <v>vie</v>
      </c>
      <c r="M7" s="57" t="str">
        <f t="shared" si="5"/>
        <v>sáb</v>
      </c>
      <c r="N7" s="57" t="str">
        <f t="shared" si="5"/>
        <v>dom</v>
      </c>
      <c r="O7" s="57" t="str">
        <f t="shared" si="5"/>
        <v>lun</v>
      </c>
      <c r="P7" s="58" t="str">
        <f t="shared" si="5"/>
        <v>mar</v>
      </c>
      <c r="Q7" s="59" t="str">
        <f t="shared" si="5"/>
        <v>mié</v>
      </c>
      <c r="R7" s="57" t="str">
        <f t="shared" si="5"/>
        <v>jue</v>
      </c>
      <c r="S7" s="57" t="str">
        <f t="shared" si="5"/>
        <v>vie</v>
      </c>
      <c r="T7" s="57" t="str">
        <f t="shared" si="5"/>
        <v>sáb</v>
      </c>
      <c r="U7" s="57" t="str">
        <f t="shared" si="5"/>
        <v>dom</v>
      </c>
      <c r="V7" s="57" t="str">
        <f t="shared" si="5"/>
        <v>lun</v>
      </c>
      <c r="W7" s="60" t="str">
        <f t="shared" si="5"/>
        <v>mar</v>
      </c>
      <c r="X7" s="61" t="str">
        <f t="shared" si="5"/>
        <v>mié</v>
      </c>
      <c r="Y7" s="57" t="str">
        <f t="shared" si="5"/>
        <v>jue</v>
      </c>
      <c r="Z7" s="57" t="str">
        <f t="shared" si="5"/>
        <v>vie</v>
      </c>
      <c r="AA7" s="57" t="str">
        <f t="shared" si="5"/>
        <v>sáb</v>
      </c>
      <c r="AB7" s="57" t="str">
        <f t="shared" si="5"/>
        <v>dom</v>
      </c>
      <c r="AC7" s="57" t="str">
        <f t="shared" si="5"/>
        <v>lun</v>
      </c>
      <c r="AD7" s="60" t="str">
        <f t="shared" si="5"/>
        <v>mar</v>
      </c>
      <c r="AE7" s="61" t="str">
        <f t="shared" si="5"/>
        <v>mié</v>
      </c>
      <c r="AF7" s="57" t="str">
        <f t="shared" si="5"/>
        <v>jue</v>
      </c>
      <c r="AG7" s="57" t="str">
        <f t="shared" si="5"/>
        <v>vie</v>
      </c>
      <c r="AH7" s="57" t="str">
        <f t="shared" si="5"/>
        <v>sáb</v>
      </c>
      <c r="AI7" s="57" t="str">
        <f t="shared" si="5"/>
        <v>dom</v>
      </c>
      <c r="AJ7" s="57" t="str">
        <f t="shared" si="5"/>
        <v>lun</v>
      </c>
      <c r="AK7" s="60" t="str">
        <f t="shared" si="5"/>
        <v>mar</v>
      </c>
      <c r="AL7" s="61" t="str">
        <f t="shared" si="5"/>
        <v>mié</v>
      </c>
      <c r="AM7" s="61" t="str">
        <f t="shared" si="5"/>
        <v>jue</v>
      </c>
      <c r="AN7" s="57" t="str">
        <f>TEXT(AN6,"ddd")</f>
        <v>vie</v>
      </c>
      <c r="AO7" s="57" t="str">
        <f>TEXT(AO6,"ddd")</f>
        <v>sáb</v>
      </c>
      <c r="AP7" s="57" t="str">
        <f t="shared" ref="AP7:AR7" si="6">TEXT(AP6,"ddd")</f>
        <v>dom</v>
      </c>
      <c r="AQ7" s="57" t="str">
        <f t="shared" si="6"/>
        <v>lun</v>
      </c>
      <c r="AR7" s="57" t="str">
        <f t="shared" si="6"/>
        <v>mar</v>
      </c>
    </row>
    <row r="8" spans="1:44" s="18" customFormat="1" ht="30" customHeight="1" x14ac:dyDescent="0.3">
      <c r="A8" s="23"/>
      <c r="B8" s="24"/>
      <c r="C8" s="25"/>
      <c r="D8" s="25"/>
      <c r="E8" s="26" t="str">
        <f>IF(C8="","",D8-C8+1)</f>
        <v/>
      </c>
      <c r="F8" s="46" t="str">
        <f ca="1">IF($E8&gt;="","",MAX(0,(MIN(TODAY(),$D8)-$C8+$E$4)/($D8-$C8+$E$4)))</f>
        <v/>
      </c>
      <c r="G8" s="46"/>
      <c r="H8" s="26" t="str">
        <f ca="1">IF($C8&gt;TODAY(),"No iniciado",IF($G8=100%,"Finalizado",IF(AND($F8="",$G8=""),"",IF(($G8=$F8),"En proceso",IF($F8&lt;$G8,"Óptimo Avance","Retrasado")))))</f>
        <v/>
      </c>
      <c r="I8" s="34"/>
      <c r="J8" s="40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2"/>
    </row>
    <row r="9" spans="1:44" s="18" customFormat="1" ht="42" customHeight="1" x14ac:dyDescent="0.3">
      <c r="A9" s="27"/>
      <c r="B9" s="28"/>
      <c r="C9" s="29"/>
      <c r="D9" s="29"/>
      <c r="E9" s="27" t="str">
        <f t="shared" ref="E9:E68" si="7">IF(C9="","",D9-C9+1)</f>
        <v/>
      </c>
      <c r="F9" s="46" t="str">
        <f t="shared" ref="F9:F68" ca="1" si="8">IF($E9&gt;="","",MAX(0,(MIN(TODAY(),$D9)-$C9+$E$4)/($D9-$C9+$E$4)))</f>
        <v/>
      </c>
      <c r="G9" s="30"/>
      <c r="H9" s="26" t="str">
        <f t="shared" ref="H9:H68" ca="1" si="9">IF($C9&gt;TODAY(),"No iniciado",IF($G9=100%,"Finalizado",IF(AND($F9="",$G9=""),"",IF(($G9=$F9),"En proceso",IF($F9&lt;$G9,"Óptimo Avance","Retrasado")))))</f>
        <v/>
      </c>
      <c r="I9" s="35"/>
      <c r="J9" s="40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2"/>
    </row>
    <row r="10" spans="1:44" s="18" customFormat="1" ht="41.25" customHeight="1" x14ac:dyDescent="0.3">
      <c r="A10" s="27"/>
      <c r="B10" s="28"/>
      <c r="C10" s="29"/>
      <c r="D10" s="29"/>
      <c r="E10" s="27" t="str">
        <f t="shared" si="7"/>
        <v/>
      </c>
      <c r="F10" s="46" t="str">
        <f t="shared" ca="1" si="8"/>
        <v/>
      </c>
      <c r="G10" s="30"/>
      <c r="H10" s="26" t="str">
        <f t="shared" ca="1" si="9"/>
        <v/>
      </c>
      <c r="I10" s="35"/>
      <c r="J10" s="40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2"/>
    </row>
    <row r="11" spans="1:44" s="18" customFormat="1" ht="45" customHeight="1" x14ac:dyDescent="0.3">
      <c r="A11" s="27"/>
      <c r="B11" s="28"/>
      <c r="C11" s="29"/>
      <c r="D11" s="29"/>
      <c r="E11" s="27" t="str">
        <f t="shared" si="7"/>
        <v/>
      </c>
      <c r="F11" s="46" t="str">
        <f t="shared" ca="1" si="8"/>
        <v/>
      </c>
      <c r="G11" s="30"/>
      <c r="H11" s="26" t="str">
        <f t="shared" ca="1" si="9"/>
        <v/>
      </c>
      <c r="I11" s="35"/>
      <c r="J11" s="40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2"/>
    </row>
    <row r="12" spans="1:44" s="18" customFormat="1" ht="45.75" customHeight="1" x14ac:dyDescent="0.3">
      <c r="A12" s="27"/>
      <c r="B12" s="28"/>
      <c r="C12" s="29"/>
      <c r="D12" s="29"/>
      <c r="E12" s="27" t="str">
        <f t="shared" si="7"/>
        <v/>
      </c>
      <c r="F12" s="46" t="str">
        <f t="shared" ca="1" si="8"/>
        <v/>
      </c>
      <c r="G12" s="30"/>
      <c r="H12" s="26" t="str">
        <f t="shared" ca="1" si="9"/>
        <v/>
      </c>
      <c r="I12" s="35"/>
      <c r="J12" s="40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2"/>
    </row>
    <row r="13" spans="1:44" s="18" customFormat="1" ht="44.25" customHeight="1" x14ac:dyDescent="0.3">
      <c r="A13" s="27"/>
      <c r="B13" s="28"/>
      <c r="C13" s="29"/>
      <c r="D13" s="29"/>
      <c r="E13" s="27" t="str">
        <f t="shared" si="7"/>
        <v/>
      </c>
      <c r="F13" s="46" t="str">
        <f t="shared" ca="1" si="8"/>
        <v/>
      </c>
      <c r="G13" s="30"/>
      <c r="H13" s="26" t="str">
        <f t="shared" ca="1" si="9"/>
        <v/>
      </c>
      <c r="I13" s="35"/>
      <c r="J13" s="40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2"/>
    </row>
    <row r="14" spans="1:44" s="18" customFormat="1" ht="40.5" customHeight="1" x14ac:dyDescent="0.3">
      <c r="A14" s="27"/>
      <c r="B14" s="28"/>
      <c r="C14" s="29"/>
      <c r="D14" s="29"/>
      <c r="E14" s="27" t="str">
        <f t="shared" si="7"/>
        <v/>
      </c>
      <c r="F14" s="46" t="str">
        <f t="shared" ca="1" si="8"/>
        <v/>
      </c>
      <c r="G14" s="30"/>
      <c r="H14" s="26" t="str">
        <f t="shared" ca="1" si="9"/>
        <v/>
      </c>
      <c r="I14" s="35"/>
      <c r="J14" s="40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2"/>
    </row>
    <row r="15" spans="1:44" s="18" customFormat="1" ht="45.75" customHeight="1" x14ac:dyDescent="0.3">
      <c r="A15" s="27"/>
      <c r="B15" s="28"/>
      <c r="C15" s="29"/>
      <c r="D15" s="29"/>
      <c r="E15" s="27" t="str">
        <f t="shared" si="7"/>
        <v/>
      </c>
      <c r="F15" s="46" t="str">
        <f t="shared" ca="1" si="8"/>
        <v/>
      </c>
      <c r="G15" s="30"/>
      <c r="H15" s="26" t="str">
        <f t="shared" ca="1" si="9"/>
        <v/>
      </c>
      <c r="I15" s="35"/>
      <c r="J15" s="40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2"/>
    </row>
    <row r="16" spans="1:44" s="18" customFormat="1" ht="45" customHeight="1" x14ac:dyDescent="0.3">
      <c r="A16" s="27"/>
      <c r="B16" s="28"/>
      <c r="C16" s="29"/>
      <c r="D16" s="29"/>
      <c r="E16" s="27" t="str">
        <f t="shared" si="7"/>
        <v/>
      </c>
      <c r="F16" s="46" t="str">
        <f t="shared" ca="1" si="8"/>
        <v/>
      </c>
      <c r="G16" s="30"/>
      <c r="H16" s="26" t="str">
        <f t="shared" ca="1" si="9"/>
        <v/>
      </c>
      <c r="I16" s="35"/>
      <c r="J16" s="40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2"/>
    </row>
    <row r="17" spans="1:44" s="18" customFormat="1" ht="44.25" customHeight="1" x14ac:dyDescent="0.3">
      <c r="A17" s="27"/>
      <c r="B17" s="28"/>
      <c r="C17" s="29"/>
      <c r="D17" s="29"/>
      <c r="E17" s="27" t="str">
        <f t="shared" si="7"/>
        <v/>
      </c>
      <c r="F17" s="46" t="str">
        <f t="shared" ca="1" si="8"/>
        <v/>
      </c>
      <c r="G17" s="30"/>
      <c r="H17" s="26" t="str">
        <f t="shared" ca="1" si="9"/>
        <v/>
      </c>
      <c r="I17" s="35"/>
      <c r="J17" s="40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2"/>
    </row>
    <row r="18" spans="1:44" s="19" customFormat="1" ht="44.25" customHeight="1" x14ac:dyDescent="0.3">
      <c r="A18" s="27"/>
      <c r="B18" s="31"/>
      <c r="C18" s="32"/>
      <c r="D18" s="32"/>
      <c r="E18" s="27" t="str">
        <f t="shared" si="7"/>
        <v/>
      </c>
      <c r="F18" s="46" t="str">
        <f t="shared" ca="1" si="8"/>
        <v/>
      </c>
      <c r="G18" s="30"/>
      <c r="H18" s="26" t="str">
        <f t="shared" ca="1" si="9"/>
        <v/>
      </c>
      <c r="I18" s="36"/>
      <c r="J18" s="40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3"/>
      <c r="AO18" s="43"/>
      <c r="AP18" s="43"/>
      <c r="AQ18" s="43"/>
      <c r="AR18" s="44"/>
    </row>
    <row r="19" spans="1:44" s="18" customFormat="1" ht="43.5" customHeight="1" x14ac:dyDescent="0.3">
      <c r="A19" s="27"/>
      <c r="B19" s="28"/>
      <c r="C19" s="29"/>
      <c r="D19" s="29"/>
      <c r="E19" s="27" t="str">
        <f t="shared" si="7"/>
        <v/>
      </c>
      <c r="F19" s="46" t="str">
        <f t="shared" ca="1" si="8"/>
        <v/>
      </c>
      <c r="G19" s="30"/>
      <c r="H19" s="26" t="str">
        <f t="shared" ca="1" si="9"/>
        <v/>
      </c>
      <c r="I19" s="35"/>
      <c r="J19" s="40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2"/>
    </row>
    <row r="20" spans="1:44" s="18" customFormat="1" ht="47.25" customHeight="1" x14ac:dyDescent="0.3">
      <c r="A20" s="27"/>
      <c r="B20" s="28"/>
      <c r="C20" s="29"/>
      <c r="D20" s="29"/>
      <c r="E20" s="27" t="str">
        <f t="shared" si="7"/>
        <v/>
      </c>
      <c r="F20" s="46" t="str">
        <f t="shared" ca="1" si="8"/>
        <v/>
      </c>
      <c r="G20" s="30"/>
      <c r="H20" s="26" t="str">
        <f t="shared" ca="1" si="9"/>
        <v/>
      </c>
      <c r="I20" s="35"/>
      <c r="J20" s="40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2"/>
    </row>
    <row r="21" spans="1:44" s="18" customFormat="1" ht="36" customHeight="1" x14ac:dyDescent="0.3">
      <c r="A21" s="27"/>
      <c r="B21" s="28"/>
      <c r="C21" s="29"/>
      <c r="D21" s="29"/>
      <c r="E21" s="27" t="str">
        <f t="shared" si="7"/>
        <v/>
      </c>
      <c r="F21" s="46" t="str">
        <f t="shared" ca="1" si="8"/>
        <v/>
      </c>
      <c r="G21" s="30"/>
      <c r="H21" s="26" t="str">
        <f t="shared" ca="1" si="9"/>
        <v/>
      </c>
      <c r="I21" s="35"/>
      <c r="J21" s="40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2"/>
    </row>
    <row r="22" spans="1:44" s="18" customFormat="1" ht="38.25" customHeight="1" x14ac:dyDescent="0.3">
      <c r="A22" s="27"/>
      <c r="B22" s="28"/>
      <c r="C22" s="29"/>
      <c r="D22" s="29"/>
      <c r="E22" s="27" t="str">
        <f t="shared" si="7"/>
        <v/>
      </c>
      <c r="F22" s="46" t="str">
        <f t="shared" ca="1" si="8"/>
        <v/>
      </c>
      <c r="G22" s="30"/>
      <c r="H22" s="26" t="str">
        <f t="shared" ca="1" si="9"/>
        <v/>
      </c>
      <c r="I22" s="35"/>
      <c r="J22" s="40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2"/>
    </row>
    <row r="23" spans="1:44" s="18" customFormat="1" ht="30" customHeight="1" x14ac:dyDescent="0.3">
      <c r="A23" s="27"/>
      <c r="B23" s="28"/>
      <c r="C23" s="29"/>
      <c r="D23" s="29"/>
      <c r="E23" s="27" t="str">
        <f t="shared" si="7"/>
        <v/>
      </c>
      <c r="F23" s="46" t="str">
        <f t="shared" ca="1" si="8"/>
        <v/>
      </c>
      <c r="G23" s="30"/>
      <c r="H23" s="26" t="str">
        <f t="shared" ca="1" si="9"/>
        <v/>
      </c>
      <c r="I23" s="35"/>
      <c r="J23" s="40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2"/>
    </row>
    <row r="24" spans="1:44" s="18" customFormat="1" ht="30" customHeight="1" x14ac:dyDescent="0.3">
      <c r="A24" s="27"/>
      <c r="B24" s="28"/>
      <c r="C24" s="29"/>
      <c r="D24" s="29"/>
      <c r="E24" s="27" t="str">
        <f t="shared" si="7"/>
        <v/>
      </c>
      <c r="F24" s="46" t="str">
        <f t="shared" ca="1" si="8"/>
        <v/>
      </c>
      <c r="G24" s="30"/>
      <c r="H24" s="26" t="str">
        <f t="shared" ca="1" si="9"/>
        <v/>
      </c>
      <c r="I24" s="35"/>
      <c r="J24" s="40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2"/>
    </row>
    <row r="25" spans="1:44" s="18" customFormat="1" ht="30" customHeight="1" x14ac:dyDescent="0.3">
      <c r="A25" s="27"/>
      <c r="B25" s="28"/>
      <c r="C25" s="29"/>
      <c r="D25" s="29"/>
      <c r="E25" s="27" t="str">
        <f t="shared" si="7"/>
        <v/>
      </c>
      <c r="F25" s="46" t="str">
        <f t="shared" ca="1" si="8"/>
        <v/>
      </c>
      <c r="G25" s="30"/>
      <c r="H25" s="26" t="str">
        <f t="shared" ca="1" si="9"/>
        <v/>
      </c>
      <c r="I25" s="35"/>
      <c r="J25" s="40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2"/>
    </row>
    <row r="26" spans="1:44" s="18" customFormat="1" ht="30" customHeight="1" x14ac:dyDescent="0.3">
      <c r="A26" s="27"/>
      <c r="B26" s="28"/>
      <c r="C26" s="29"/>
      <c r="D26" s="29"/>
      <c r="E26" s="27" t="str">
        <f t="shared" si="7"/>
        <v/>
      </c>
      <c r="F26" s="46" t="str">
        <f t="shared" ca="1" si="8"/>
        <v/>
      </c>
      <c r="G26" s="30"/>
      <c r="H26" s="26" t="str">
        <f t="shared" ca="1" si="9"/>
        <v/>
      </c>
      <c r="I26" s="35"/>
      <c r="J26" s="40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2"/>
    </row>
    <row r="27" spans="1:44" s="18" customFormat="1" ht="30" customHeight="1" x14ac:dyDescent="0.3">
      <c r="A27" s="27"/>
      <c r="B27" s="28"/>
      <c r="C27" s="29"/>
      <c r="D27" s="29"/>
      <c r="E27" s="27" t="str">
        <f t="shared" si="7"/>
        <v/>
      </c>
      <c r="F27" s="46" t="str">
        <f t="shared" ca="1" si="8"/>
        <v/>
      </c>
      <c r="G27" s="30"/>
      <c r="H27" s="26" t="str">
        <f t="shared" ca="1" si="9"/>
        <v/>
      </c>
      <c r="I27" s="35"/>
      <c r="J27" s="40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2"/>
    </row>
    <row r="28" spans="1:44" s="18" customFormat="1" ht="30" customHeight="1" x14ac:dyDescent="0.3">
      <c r="A28" s="27"/>
      <c r="B28" s="28"/>
      <c r="C28" s="29"/>
      <c r="D28" s="29"/>
      <c r="E28" s="27" t="str">
        <f t="shared" si="7"/>
        <v/>
      </c>
      <c r="F28" s="46" t="str">
        <f t="shared" ca="1" si="8"/>
        <v/>
      </c>
      <c r="G28" s="30"/>
      <c r="H28" s="26" t="str">
        <f t="shared" ca="1" si="9"/>
        <v/>
      </c>
      <c r="I28" s="35"/>
      <c r="J28" s="40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2"/>
    </row>
    <row r="29" spans="1:44" s="18" customFormat="1" ht="30" customHeight="1" x14ac:dyDescent="0.3">
      <c r="A29" s="27"/>
      <c r="B29" s="28"/>
      <c r="C29" s="29"/>
      <c r="D29" s="29"/>
      <c r="E29" s="27" t="str">
        <f t="shared" si="7"/>
        <v/>
      </c>
      <c r="F29" s="46" t="str">
        <f t="shared" ca="1" si="8"/>
        <v/>
      </c>
      <c r="G29" s="30"/>
      <c r="H29" s="26" t="str">
        <f t="shared" ca="1" si="9"/>
        <v/>
      </c>
      <c r="I29" s="35"/>
      <c r="J29" s="40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2"/>
    </row>
    <row r="30" spans="1:44" s="18" customFormat="1" ht="30" customHeight="1" x14ac:dyDescent="0.3">
      <c r="A30" s="27"/>
      <c r="B30" s="28"/>
      <c r="C30" s="29"/>
      <c r="D30" s="29"/>
      <c r="E30" s="27" t="str">
        <f t="shared" si="7"/>
        <v/>
      </c>
      <c r="F30" s="46" t="str">
        <f t="shared" ca="1" si="8"/>
        <v/>
      </c>
      <c r="G30" s="30"/>
      <c r="H30" s="26" t="str">
        <f t="shared" ca="1" si="9"/>
        <v/>
      </c>
      <c r="I30" s="35"/>
      <c r="J30" s="40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2"/>
    </row>
    <row r="31" spans="1:44" s="18" customFormat="1" ht="30" customHeight="1" x14ac:dyDescent="0.3">
      <c r="A31" s="27"/>
      <c r="B31" s="28"/>
      <c r="C31" s="29"/>
      <c r="D31" s="29"/>
      <c r="E31" s="27" t="str">
        <f t="shared" si="7"/>
        <v/>
      </c>
      <c r="F31" s="46" t="str">
        <f t="shared" ca="1" si="8"/>
        <v/>
      </c>
      <c r="G31" s="30"/>
      <c r="H31" s="26" t="str">
        <f t="shared" ca="1" si="9"/>
        <v/>
      </c>
      <c r="I31" s="35"/>
      <c r="J31" s="40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2"/>
    </row>
    <row r="32" spans="1:44" s="18" customFormat="1" ht="30" customHeight="1" x14ac:dyDescent="0.3">
      <c r="A32" s="27"/>
      <c r="B32" s="28"/>
      <c r="C32" s="29"/>
      <c r="D32" s="29"/>
      <c r="E32" s="27" t="str">
        <f t="shared" si="7"/>
        <v/>
      </c>
      <c r="F32" s="46" t="str">
        <f t="shared" ca="1" si="8"/>
        <v/>
      </c>
      <c r="G32" s="30"/>
      <c r="H32" s="26" t="str">
        <f t="shared" ca="1" si="9"/>
        <v/>
      </c>
      <c r="I32" s="35"/>
      <c r="J32" s="40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2"/>
    </row>
    <row r="33" spans="1:44" s="18" customFormat="1" ht="30" customHeight="1" x14ac:dyDescent="0.3">
      <c r="A33" s="27"/>
      <c r="B33" s="28"/>
      <c r="C33" s="29"/>
      <c r="D33" s="29"/>
      <c r="E33" s="27" t="str">
        <f t="shared" si="7"/>
        <v/>
      </c>
      <c r="F33" s="46" t="str">
        <f t="shared" ca="1" si="8"/>
        <v/>
      </c>
      <c r="G33" s="30"/>
      <c r="H33" s="26" t="str">
        <f t="shared" ca="1" si="9"/>
        <v/>
      </c>
      <c r="I33" s="35"/>
      <c r="J33" s="40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2"/>
    </row>
    <row r="34" spans="1:44" s="19" customFormat="1" ht="30" customHeight="1" x14ac:dyDescent="0.3">
      <c r="A34" s="27"/>
      <c r="B34" s="31"/>
      <c r="C34" s="32"/>
      <c r="D34" s="32"/>
      <c r="E34" s="27" t="str">
        <f t="shared" si="7"/>
        <v/>
      </c>
      <c r="F34" s="46" t="str">
        <f t="shared" ca="1" si="8"/>
        <v/>
      </c>
      <c r="G34" s="30"/>
      <c r="H34" s="26" t="str">
        <f t="shared" ca="1" si="9"/>
        <v/>
      </c>
      <c r="I34" s="35"/>
      <c r="J34" s="40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3"/>
      <c r="AO34" s="43"/>
      <c r="AP34" s="43"/>
      <c r="AQ34" s="43"/>
      <c r="AR34" s="44"/>
    </row>
    <row r="35" spans="1:44" s="18" customFormat="1" ht="30" customHeight="1" x14ac:dyDescent="0.3">
      <c r="A35" s="27"/>
      <c r="B35" s="28"/>
      <c r="C35" s="29"/>
      <c r="D35" s="29"/>
      <c r="E35" s="27" t="str">
        <f t="shared" si="7"/>
        <v/>
      </c>
      <c r="F35" s="46" t="str">
        <f t="shared" ca="1" si="8"/>
        <v/>
      </c>
      <c r="G35" s="30"/>
      <c r="H35" s="26" t="str">
        <f t="shared" ca="1" si="9"/>
        <v/>
      </c>
      <c r="I35" s="35"/>
      <c r="J35" s="40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2"/>
    </row>
    <row r="36" spans="1:44" s="18" customFormat="1" ht="30" customHeight="1" x14ac:dyDescent="0.3">
      <c r="A36" s="27"/>
      <c r="B36" s="28"/>
      <c r="C36" s="29"/>
      <c r="D36" s="29"/>
      <c r="E36" s="27" t="str">
        <f t="shared" si="7"/>
        <v/>
      </c>
      <c r="F36" s="46" t="str">
        <f t="shared" ca="1" si="8"/>
        <v/>
      </c>
      <c r="G36" s="30"/>
      <c r="H36" s="26" t="str">
        <f t="shared" ca="1" si="9"/>
        <v/>
      </c>
      <c r="I36" s="35"/>
      <c r="J36" s="40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2"/>
    </row>
    <row r="37" spans="1:44" s="18" customFormat="1" ht="30" customHeight="1" x14ac:dyDescent="0.3">
      <c r="A37" s="27"/>
      <c r="B37" s="28"/>
      <c r="C37" s="29"/>
      <c r="D37" s="29"/>
      <c r="E37" s="27" t="str">
        <f t="shared" si="7"/>
        <v/>
      </c>
      <c r="F37" s="46" t="str">
        <f t="shared" ca="1" si="8"/>
        <v/>
      </c>
      <c r="G37" s="30"/>
      <c r="H37" s="26" t="str">
        <f t="shared" ca="1" si="9"/>
        <v/>
      </c>
      <c r="I37" s="35"/>
      <c r="J37" s="40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2"/>
    </row>
    <row r="38" spans="1:44" s="18" customFormat="1" ht="30" customHeight="1" x14ac:dyDescent="0.3">
      <c r="A38" s="27"/>
      <c r="B38" s="28"/>
      <c r="C38" s="29"/>
      <c r="D38" s="29"/>
      <c r="E38" s="27" t="str">
        <f t="shared" si="7"/>
        <v/>
      </c>
      <c r="F38" s="46" t="str">
        <f t="shared" ca="1" si="8"/>
        <v/>
      </c>
      <c r="G38" s="30"/>
      <c r="H38" s="26" t="str">
        <f t="shared" ca="1" si="9"/>
        <v/>
      </c>
      <c r="I38" s="35"/>
      <c r="J38" s="40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2"/>
    </row>
    <row r="39" spans="1:44" s="18" customFormat="1" ht="30" customHeight="1" x14ac:dyDescent="0.3">
      <c r="A39" s="27"/>
      <c r="B39" s="28"/>
      <c r="C39" s="29"/>
      <c r="D39" s="29"/>
      <c r="E39" s="27" t="str">
        <f t="shared" si="7"/>
        <v/>
      </c>
      <c r="F39" s="46" t="str">
        <f t="shared" ca="1" si="8"/>
        <v/>
      </c>
      <c r="G39" s="30"/>
      <c r="H39" s="26" t="str">
        <f t="shared" ca="1" si="9"/>
        <v/>
      </c>
      <c r="I39" s="35"/>
      <c r="J39" s="40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2"/>
    </row>
    <row r="40" spans="1:44" s="18" customFormat="1" ht="30" customHeight="1" x14ac:dyDescent="0.3">
      <c r="A40" s="27"/>
      <c r="B40" s="28"/>
      <c r="C40" s="29"/>
      <c r="D40" s="29"/>
      <c r="E40" s="27" t="str">
        <f t="shared" si="7"/>
        <v/>
      </c>
      <c r="F40" s="46" t="str">
        <f t="shared" ca="1" si="8"/>
        <v/>
      </c>
      <c r="G40" s="30"/>
      <c r="H40" s="26" t="str">
        <f t="shared" ca="1" si="9"/>
        <v/>
      </c>
      <c r="I40" s="35"/>
      <c r="J40" s="40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2"/>
    </row>
    <row r="41" spans="1:44" s="18" customFormat="1" ht="30" customHeight="1" x14ac:dyDescent="0.3">
      <c r="A41" s="27"/>
      <c r="B41" s="28"/>
      <c r="C41" s="29"/>
      <c r="D41" s="29"/>
      <c r="E41" s="27" t="str">
        <f t="shared" si="7"/>
        <v/>
      </c>
      <c r="F41" s="46" t="str">
        <f t="shared" ca="1" si="8"/>
        <v/>
      </c>
      <c r="G41" s="30"/>
      <c r="H41" s="26" t="str">
        <f t="shared" ca="1" si="9"/>
        <v/>
      </c>
      <c r="I41" s="35"/>
      <c r="J41" s="40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2"/>
    </row>
    <row r="42" spans="1:44" s="18" customFormat="1" ht="30" customHeight="1" x14ac:dyDescent="0.3">
      <c r="A42" s="27"/>
      <c r="B42" s="28"/>
      <c r="C42" s="29"/>
      <c r="D42" s="29"/>
      <c r="E42" s="27" t="str">
        <f t="shared" si="7"/>
        <v/>
      </c>
      <c r="F42" s="46" t="str">
        <f t="shared" ca="1" si="8"/>
        <v/>
      </c>
      <c r="G42" s="30"/>
      <c r="H42" s="26" t="str">
        <f t="shared" ca="1" si="9"/>
        <v/>
      </c>
      <c r="I42" s="35"/>
      <c r="J42" s="40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2"/>
    </row>
    <row r="43" spans="1:44" s="19" customFormat="1" ht="30" customHeight="1" x14ac:dyDescent="0.3">
      <c r="A43" s="27"/>
      <c r="B43" s="31"/>
      <c r="C43" s="32"/>
      <c r="D43" s="32"/>
      <c r="E43" s="27" t="str">
        <f t="shared" si="7"/>
        <v/>
      </c>
      <c r="F43" s="46" t="str">
        <f t="shared" ca="1" si="8"/>
        <v/>
      </c>
      <c r="G43" s="30"/>
      <c r="H43" s="26" t="str">
        <f t="shared" ca="1" si="9"/>
        <v/>
      </c>
      <c r="I43" s="35"/>
      <c r="J43" s="40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3"/>
      <c r="AO43" s="43"/>
      <c r="AP43" s="43"/>
      <c r="AQ43" s="43"/>
      <c r="AR43" s="44"/>
    </row>
    <row r="44" spans="1:44" s="18" customFormat="1" ht="42.75" customHeight="1" x14ac:dyDescent="0.3">
      <c r="A44" s="27"/>
      <c r="B44" s="28"/>
      <c r="C44" s="29"/>
      <c r="D44" s="29"/>
      <c r="E44" s="27" t="str">
        <f t="shared" si="7"/>
        <v/>
      </c>
      <c r="F44" s="46" t="str">
        <f t="shared" ca="1" si="8"/>
        <v/>
      </c>
      <c r="G44" s="30"/>
      <c r="H44" s="26" t="str">
        <f t="shared" ca="1" si="9"/>
        <v/>
      </c>
      <c r="I44" s="35"/>
      <c r="J44" s="40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2"/>
    </row>
    <row r="45" spans="1:44" s="18" customFormat="1" ht="46.5" customHeight="1" x14ac:dyDescent="0.3">
      <c r="A45" s="27"/>
      <c r="B45" s="28"/>
      <c r="C45" s="29"/>
      <c r="D45" s="29"/>
      <c r="E45" s="27" t="str">
        <f t="shared" si="7"/>
        <v/>
      </c>
      <c r="F45" s="46" t="str">
        <f t="shared" ca="1" si="8"/>
        <v/>
      </c>
      <c r="G45" s="30"/>
      <c r="H45" s="26" t="str">
        <f t="shared" ca="1" si="9"/>
        <v/>
      </c>
      <c r="I45" s="35"/>
      <c r="J45" s="40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2"/>
    </row>
    <row r="46" spans="1:44" s="18" customFormat="1" ht="30" customHeight="1" x14ac:dyDescent="0.3">
      <c r="A46" s="27"/>
      <c r="B46" s="28"/>
      <c r="C46" s="29"/>
      <c r="D46" s="29"/>
      <c r="E46" s="27" t="str">
        <f t="shared" si="7"/>
        <v/>
      </c>
      <c r="F46" s="46" t="str">
        <f t="shared" ca="1" si="8"/>
        <v/>
      </c>
      <c r="G46" s="30"/>
      <c r="H46" s="26" t="str">
        <f t="shared" ca="1" si="9"/>
        <v/>
      </c>
      <c r="I46" s="35"/>
      <c r="J46" s="40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2"/>
    </row>
    <row r="47" spans="1:44" s="18" customFormat="1" ht="56.25" customHeight="1" x14ac:dyDescent="0.3">
      <c r="A47" s="27"/>
      <c r="B47" s="28"/>
      <c r="C47" s="29"/>
      <c r="D47" s="29"/>
      <c r="E47" s="27" t="str">
        <f t="shared" si="7"/>
        <v/>
      </c>
      <c r="F47" s="46" t="str">
        <f t="shared" ca="1" si="8"/>
        <v/>
      </c>
      <c r="G47" s="30"/>
      <c r="H47" s="26" t="str">
        <f t="shared" ca="1" si="9"/>
        <v/>
      </c>
      <c r="I47" s="35"/>
      <c r="J47" s="40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2"/>
    </row>
    <row r="48" spans="1:44" s="18" customFormat="1" ht="46.5" customHeight="1" x14ac:dyDescent="0.3">
      <c r="A48" s="27"/>
      <c r="B48" s="28"/>
      <c r="C48" s="29"/>
      <c r="D48" s="29"/>
      <c r="E48" s="27" t="str">
        <f t="shared" si="7"/>
        <v/>
      </c>
      <c r="F48" s="46" t="str">
        <f t="shared" ca="1" si="8"/>
        <v/>
      </c>
      <c r="G48" s="30"/>
      <c r="H48" s="26" t="str">
        <f t="shared" ca="1" si="9"/>
        <v/>
      </c>
      <c r="I48" s="35"/>
      <c r="J48" s="40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2"/>
    </row>
    <row r="49" spans="1:44" s="18" customFormat="1" ht="30" customHeight="1" x14ac:dyDescent="0.3">
      <c r="A49" s="27"/>
      <c r="B49" s="28"/>
      <c r="C49" s="29"/>
      <c r="D49" s="29"/>
      <c r="E49" s="27" t="str">
        <f t="shared" si="7"/>
        <v/>
      </c>
      <c r="F49" s="46" t="str">
        <f t="shared" ca="1" si="8"/>
        <v/>
      </c>
      <c r="G49" s="30"/>
      <c r="H49" s="26" t="str">
        <f t="shared" ca="1" si="9"/>
        <v/>
      </c>
      <c r="I49" s="35"/>
      <c r="J49" s="40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2"/>
    </row>
    <row r="50" spans="1:44" s="18" customFormat="1" ht="30" customHeight="1" x14ac:dyDescent="0.3">
      <c r="A50" s="27"/>
      <c r="B50" s="28"/>
      <c r="C50" s="29"/>
      <c r="D50" s="29"/>
      <c r="E50" s="27" t="str">
        <f t="shared" si="7"/>
        <v/>
      </c>
      <c r="F50" s="46" t="str">
        <f t="shared" ca="1" si="8"/>
        <v/>
      </c>
      <c r="G50" s="30"/>
      <c r="H50" s="26" t="str">
        <f t="shared" ca="1" si="9"/>
        <v/>
      </c>
      <c r="I50" s="35"/>
      <c r="J50" s="40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2"/>
    </row>
    <row r="51" spans="1:44" s="18" customFormat="1" ht="30" customHeight="1" x14ac:dyDescent="0.3">
      <c r="A51" s="27"/>
      <c r="B51" s="28"/>
      <c r="C51" s="29"/>
      <c r="D51" s="29"/>
      <c r="E51" s="27" t="str">
        <f t="shared" si="7"/>
        <v/>
      </c>
      <c r="F51" s="46" t="str">
        <f t="shared" ca="1" si="8"/>
        <v/>
      </c>
      <c r="G51" s="30"/>
      <c r="H51" s="26" t="str">
        <f t="shared" ca="1" si="9"/>
        <v/>
      </c>
      <c r="I51" s="35"/>
      <c r="J51" s="40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2"/>
    </row>
    <row r="52" spans="1:44" s="18" customFormat="1" ht="30" customHeight="1" x14ac:dyDescent="0.3">
      <c r="A52" s="27"/>
      <c r="B52" s="28"/>
      <c r="C52" s="29"/>
      <c r="D52" s="29"/>
      <c r="E52" s="27" t="str">
        <f t="shared" si="7"/>
        <v/>
      </c>
      <c r="F52" s="46" t="str">
        <f t="shared" ca="1" si="8"/>
        <v/>
      </c>
      <c r="G52" s="30"/>
      <c r="H52" s="26" t="str">
        <f t="shared" ca="1" si="9"/>
        <v/>
      </c>
      <c r="I52" s="35"/>
      <c r="J52" s="40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2"/>
    </row>
    <row r="53" spans="1:44" s="18" customFormat="1" ht="30" customHeight="1" x14ac:dyDescent="0.3">
      <c r="A53" s="27"/>
      <c r="B53" s="28"/>
      <c r="C53" s="29"/>
      <c r="D53" s="29"/>
      <c r="E53" s="27" t="str">
        <f t="shared" si="7"/>
        <v/>
      </c>
      <c r="F53" s="46" t="str">
        <f t="shared" ca="1" si="8"/>
        <v/>
      </c>
      <c r="G53" s="30"/>
      <c r="H53" s="26" t="str">
        <f t="shared" ca="1" si="9"/>
        <v/>
      </c>
      <c r="I53" s="35"/>
      <c r="J53" s="40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2"/>
    </row>
    <row r="54" spans="1:44" s="19" customFormat="1" ht="30" customHeight="1" x14ac:dyDescent="0.3">
      <c r="A54" s="27"/>
      <c r="B54" s="31"/>
      <c r="C54" s="32"/>
      <c r="D54" s="32"/>
      <c r="E54" s="27" t="str">
        <f t="shared" si="7"/>
        <v/>
      </c>
      <c r="F54" s="46" t="str">
        <f t="shared" ca="1" si="8"/>
        <v/>
      </c>
      <c r="G54" s="30"/>
      <c r="H54" s="26" t="str">
        <f t="shared" ca="1" si="9"/>
        <v/>
      </c>
      <c r="I54" s="35"/>
      <c r="J54" s="40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3"/>
      <c r="AO54" s="43"/>
      <c r="AP54" s="43"/>
      <c r="AQ54" s="43"/>
      <c r="AR54" s="44"/>
    </row>
    <row r="55" spans="1:44" s="18" customFormat="1" ht="30" customHeight="1" x14ac:dyDescent="0.3">
      <c r="A55" s="27"/>
      <c r="B55" s="28"/>
      <c r="C55" s="29"/>
      <c r="D55" s="29"/>
      <c r="E55" s="27" t="str">
        <f t="shared" si="7"/>
        <v/>
      </c>
      <c r="F55" s="46" t="str">
        <f t="shared" ca="1" si="8"/>
        <v/>
      </c>
      <c r="G55" s="30"/>
      <c r="H55" s="26" t="str">
        <f t="shared" ca="1" si="9"/>
        <v/>
      </c>
      <c r="I55" s="35"/>
      <c r="J55" s="40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2"/>
    </row>
    <row r="56" spans="1:44" s="18" customFormat="1" ht="30" customHeight="1" x14ac:dyDescent="0.3">
      <c r="A56" s="27"/>
      <c r="B56" s="28"/>
      <c r="C56" s="29"/>
      <c r="D56" s="29"/>
      <c r="E56" s="27" t="str">
        <f t="shared" si="7"/>
        <v/>
      </c>
      <c r="F56" s="46" t="str">
        <f t="shared" ca="1" si="8"/>
        <v/>
      </c>
      <c r="G56" s="30"/>
      <c r="H56" s="26" t="str">
        <f t="shared" ca="1" si="9"/>
        <v/>
      </c>
      <c r="I56" s="35"/>
      <c r="J56" s="40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2"/>
    </row>
    <row r="57" spans="1:44" s="18" customFormat="1" ht="52.5" customHeight="1" x14ac:dyDescent="0.3">
      <c r="A57" s="27"/>
      <c r="B57" s="28"/>
      <c r="C57" s="29"/>
      <c r="D57" s="29"/>
      <c r="E57" s="27" t="str">
        <f t="shared" si="7"/>
        <v/>
      </c>
      <c r="F57" s="46" t="str">
        <f t="shared" ca="1" si="8"/>
        <v/>
      </c>
      <c r="G57" s="30"/>
      <c r="H57" s="26" t="str">
        <f t="shared" ca="1" si="9"/>
        <v/>
      </c>
      <c r="I57" s="35"/>
      <c r="J57" s="40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2"/>
    </row>
    <row r="58" spans="1:44" s="18" customFormat="1" ht="30" customHeight="1" x14ac:dyDescent="0.3">
      <c r="A58" s="27"/>
      <c r="B58" s="28"/>
      <c r="C58" s="29"/>
      <c r="D58" s="29"/>
      <c r="E58" s="27" t="str">
        <f t="shared" si="7"/>
        <v/>
      </c>
      <c r="F58" s="46" t="str">
        <f t="shared" ca="1" si="8"/>
        <v/>
      </c>
      <c r="G58" s="30"/>
      <c r="H58" s="26" t="str">
        <f t="shared" ca="1" si="9"/>
        <v/>
      </c>
      <c r="I58" s="35"/>
      <c r="J58" s="40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2"/>
    </row>
    <row r="59" spans="1:44" s="18" customFormat="1" ht="30" customHeight="1" x14ac:dyDescent="0.3">
      <c r="A59" s="27"/>
      <c r="B59" s="28"/>
      <c r="C59" s="29"/>
      <c r="D59" s="29"/>
      <c r="E59" s="27" t="str">
        <f t="shared" si="7"/>
        <v/>
      </c>
      <c r="F59" s="46" t="str">
        <f t="shared" ca="1" si="8"/>
        <v/>
      </c>
      <c r="G59" s="30"/>
      <c r="H59" s="26" t="str">
        <f t="shared" ca="1" si="9"/>
        <v/>
      </c>
      <c r="I59" s="35"/>
      <c r="J59" s="40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2"/>
    </row>
    <row r="60" spans="1:44" s="18" customFormat="1" ht="30" customHeight="1" x14ac:dyDescent="0.3">
      <c r="A60" s="27"/>
      <c r="B60" s="28"/>
      <c r="C60" s="29"/>
      <c r="D60" s="29"/>
      <c r="E60" s="27" t="str">
        <f t="shared" si="7"/>
        <v/>
      </c>
      <c r="F60" s="46" t="str">
        <f t="shared" ca="1" si="8"/>
        <v/>
      </c>
      <c r="G60" s="30"/>
      <c r="H60" s="26" t="str">
        <f t="shared" ca="1" si="9"/>
        <v/>
      </c>
      <c r="I60" s="35"/>
      <c r="J60" s="40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2"/>
    </row>
    <row r="61" spans="1:44" s="19" customFormat="1" ht="30" customHeight="1" x14ac:dyDescent="0.3">
      <c r="A61" s="27"/>
      <c r="B61" s="31"/>
      <c r="C61" s="32"/>
      <c r="D61" s="32"/>
      <c r="E61" s="27" t="str">
        <f t="shared" si="7"/>
        <v/>
      </c>
      <c r="F61" s="46" t="str">
        <f t="shared" ca="1" si="8"/>
        <v/>
      </c>
      <c r="G61" s="30"/>
      <c r="H61" s="26" t="str">
        <f t="shared" ca="1" si="9"/>
        <v/>
      </c>
      <c r="I61" s="35"/>
      <c r="J61" s="40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3"/>
      <c r="AO61" s="43"/>
      <c r="AP61" s="43"/>
      <c r="AQ61" s="43"/>
      <c r="AR61" s="44"/>
    </row>
    <row r="62" spans="1:44" s="18" customFormat="1" ht="30" customHeight="1" x14ac:dyDescent="0.3">
      <c r="A62" s="27"/>
      <c r="B62" s="28"/>
      <c r="C62" s="29"/>
      <c r="D62" s="29"/>
      <c r="E62" s="27" t="str">
        <f t="shared" si="7"/>
        <v/>
      </c>
      <c r="F62" s="46" t="str">
        <f t="shared" ca="1" si="8"/>
        <v/>
      </c>
      <c r="G62" s="30"/>
      <c r="H62" s="26" t="str">
        <f t="shared" ca="1" si="9"/>
        <v/>
      </c>
      <c r="I62" s="35"/>
      <c r="J62" s="40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2"/>
    </row>
    <row r="63" spans="1:44" s="18" customFormat="1" ht="30" customHeight="1" x14ac:dyDescent="0.3">
      <c r="A63" s="27"/>
      <c r="B63" s="28"/>
      <c r="C63" s="29"/>
      <c r="D63" s="29"/>
      <c r="E63" s="27" t="str">
        <f t="shared" si="7"/>
        <v/>
      </c>
      <c r="F63" s="46" t="str">
        <f t="shared" ca="1" si="8"/>
        <v/>
      </c>
      <c r="G63" s="30"/>
      <c r="H63" s="26" t="str">
        <f t="shared" ca="1" si="9"/>
        <v/>
      </c>
      <c r="I63" s="35"/>
      <c r="J63" s="40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2"/>
    </row>
    <row r="64" spans="1:44" s="18" customFormat="1" ht="30" customHeight="1" x14ac:dyDescent="0.3">
      <c r="A64" s="27"/>
      <c r="B64" s="28"/>
      <c r="C64" s="29"/>
      <c r="D64" s="29"/>
      <c r="E64" s="27" t="str">
        <f t="shared" si="7"/>
        <v/>
      </c>
      <c r="F64" s="46" t="str">
        <f t="shared" ca="1" si="8"/>
        <v/>
      </c>
      <c r="G64" s="30"/>
      <c r="H64" s="26" t="str">
        <f t="shared" ca="1" si="9"/>
        <v/>
      </c>
      <c r="I64" s="35"/>
      <c r="J64" s="40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2"/>
    </row>
    <row r="65" spans="1:44" s="18" customFormat="1" ht="30" customHeight="1" x14ac:dyDescent="0.3">
      <c r="A65" s="27"/>
      <c r="B65" s="28"/>
      <c r="C65" s="29"/>
      <c r="D65" s="29"/>
      <c r="E65" s="27" t="str">
        <f t="shared" si="7"/>
        <v/>
      </c>
      <c r="F65" s="46" t="str">
        <f t="shared" ca="1" si="8"/>
        <v/>
      </c>
      <c r="G65" s="30"/>
      <c r="H65" s="26" t="str">
        <f t="shared" ca="1" si="9"/>
        <v/>
      </c>
      <c r="I65" s="35"/>
      <c r="J65" s="40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2"/>
    </row>
    <row r="66" spans="1:44" s="18" customFormat="1" ht="30" customHeight="1" x14ac:dyDescent="0.3">
      <c r="A66" s="27"/>
      <c r="B66" s="28"/>
      <c r="C66" s="29"/>
      <c r="D66" s="29"/>
      <c r="E66" s="27" t="str">
        <f t="shared" si="7"/>
        <v/>
      </c>
      <c r="F66" s="46" t="str">
        <f t="shared" ca="1" si="8"/>
        <v/>
      </c>
      <c r="G66" s="30"/>
      <c r="H66" s="26" t="str">
        <f t="shared" ca="1" si="9"/>
        <v/>
      </c>
      <c r="I66" s="35"/>
      <c r="J66" s="40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2"/>
    </row>
    <row r="67" spans="1:44" s="18" customFormat="1" ht="30" customHeight="1" x14ac:dyDescent="0.3">
      <c r="A67" s="27"/>
      <c r="B67" s="28"/>
      <c r="C67" s="29"/>
      <c r="D67" s="29"/>
      <c r="E67" s="27" t="str">
        <f t="shared" si="7"/>
        <v/>
      </c>
      <c r="F67" s="46" t="str">
        <f t="shared" ca="1" si="8"/>
        <v/>
      </c>
      <c r="G67" s="30"/>
      <c r="H67" s="26" t="str">
        <f t="shared" ca="1" si="9"/>
        <v/>
      </c>
      <c r="I67" s="35"/>
      <c r="J67" s="40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2"/>
    </row>
    <row r="68" spans="1:44" s="19" customFormat="1" ht="30" customHeight="1" x14ac:dyDescent="0.3">
      <c r="A68" s="27"/>
      <c r="B68" s="31"/>
      <c r="C68" s="32"/>
      <c r="D68" s="32"/>
      <c r="E68" s="27" t="str">
        <f t="shared" si="7"/>
        <v/>
      </c>
      <c r="F68" s="46" t="str">
        <f t="shared" ca="1" si="8"/>
        <v/>
      </c>
      <c r="G68" s="30"/>
      <c r="H68" s="26" t="str">
        <f t="shared" ca="1" si="9"/>
        <v/>
      </c>
      <c r="I68" s="35"/>
      <c r="J68" s="40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3"/>
      <c r="AO68" s="43"/>
      <c r="AP68" s="43"/>
      <c r="AQ68" s="43"/>
      <c r="AR68" s="44"/>
    </row>
    <row r="69" spans="1:44" ht="3.75" customHeight="1" x14ac:dyDescent="0.25"/>
    <row r="70" spans="1:44" ht="30" customHeight="1" thickBot="1" x14ac:dyDescent="0.3">
      <c r="A70" s="228" t="s">
        <v>38</v>
      </c>
      <c r="B70" s="228"/>
      <c r="C70" s="228"/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28"/>
      <c r="Z70" s="228"/>
      <c r="AA70" s="228"/>
      <c r="AB70" s="228"/>
      <c r="AC70" s="228"/>
      <c r="AD70" s="228"/>
      <c r="AE70" s="228"/>
      <c r="AF70" s="228"/>
      <c r="AG70" s="228"/>
      <c r="AH70" s="228"/>
      <c r="AI70" s="228"/>
      <c r="AJ70" s="228"/>
      <c r="AK70" s="228"/>
      <c r="AL70" s="228"/>
      <c r="AM70" s="228"/>
      <c r="AN70" s="228"/>
      <c r="AO70" s="228"/>
      <c r="AP70" s="228"/>
      <c r="AQ70" s="228"/>
      <c r="AR70" s="228"/>
    </row>
    <row r="71" spans="1:44" ht="16.5" customHeight="1" x14ac:dyDescent="0.25">
      <c r="A71" s="229"/>
      <c r="B71" s="230"/>
      <c r="C71" s="230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230"/>
      <c r="V71" s="230"/>
      <c r="W71" s="230"/>
      <c r="X71" s="230"/>
      <c r="Y71" s="230"/>
      <c r="Z71" s="230"/>
      <c r="AA71" s="230"/>
      <c r="AB71" s="230"/>
      <c r="AC71" s="230"/>
      <c r="AD71" s="230"/>
      <c r="AE71" s="230"/>
      <c r="AF71" s="230"/>
      <c r="AG71" s="230"/>
      <c r="AH71" s="230"/>
      <c r="AI71" s="230"/>
      <c r="AJ71" s="230"/>
      <c r="AK71" s="230"/>
      <c r="AL71" s="230"/>
      <c r="AM71" s="230"/>
      <c r="AN71" s="230"/>
      <c r="AO71" s="230"/>
      <c r="AP71" s="230"/>
      <c r="AQ71" s="230"/>
      <c r="AR71" s="230"/>
    </row>
    <row r="72" spans="1:44" x14ac:dyDescent="0.25">
      <c r="A72" s="231"/>
      <c r="B72" s="232"/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2"/>
      <c r="R72" s="232"/>
      <c r="S72" s="232"/>
      <c r="T72" s="232"/>
      <c r="U72" s="232"/>
      <c r="V72" s="232"/>
      <c r="W72" s="232"/>
      <c r="X72" s="232"/>
      <c r="Y72" s="232"/>
      <c r="Z72" s="232"/>
      <c r="AA72" s="232"/>
      <c r="AB72" s="232"/>
      <c r="AC72" s="232"/>
      <c r="AD72" s="232"/>
      <c r="AE72" s="232"/>
      <c r="AF72" s="232"/>
      <c r="AG72" s="232"/>
      <c r="AH72" s="232"/>
      <c r="AI72" s="232"/>
      <c r="AJ72" s="232"/>
      <c r="AK72" s="232"/>
      <c r="AL72" s="232"/>
      <c r="AM72" s="232"/>
      <c r="AN72" s="232"/>
      <c r="AO72" s="232"/>
      <c r="AP72" s="232"/>
      <c r="AQ72" s="232"/>
      <c r="AR72" s="232"/>
    </row>
    <row r="73" spans="1:44" x14ac:dyDescent="0.25">
      <c r="A73" s="231"/>
      <c r="B73" s="232"/>
      <c r="C73" s="232"/>
      <c r="D73" s="232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  <c r="S73" s="232"/>
      <c r="T73" s="232"/>
      <c r="U73" s="232"/>
      <c r="V73" s="232"/>
      <c r="W73" s="232"/>
      <c r="X73" s="232"/>
      <c r="Y73" s="232"/>
      <c r="Z73" s="232"/>
      <c r="AA73" s="232"/>
      <c r="AB73" s="232"/>
      <c r="AC73" s="232"/>
      <c r="AD73" s="232"/>
      <c r="AE73" s="232"/>
      <c r="AF73" s="232"/>
      <c r="AG73" s="232"/>
      <c r="AH73" s="232"/>
      <c r="AI73" s="232"/>
      <c r="AJ73" s="232"/>
      <c r="AK73" s="232"/>
      <c r="AL73" s="232"/>
      <c r="AM73" s="232"/>
      <c r="AN73" s="232"/>
      <c r="AO73" s="232"/>
      <c r="AP73" s="232"/>
      <c r="AQ73" s="232"/>
      <c r="AR73" s="232"/>
    </row>
    <row r="74" spans="1:44" x14ac:dyDescent="0.25">
      <c r="A74" s="231"/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  <c r="R74" s="232"/>
      <c r="S74" s="232"/>
      <c r="T74" s="232"/>
      <c r="U74" s="232"/>
      <c r="V74" s="232"/>
      <c r="W74" s="232"/>
      <c r="X74" s="232"/>
      <c r="Y74" s="232"/>
      <c r="Z74" s="232"/>
      <c r="AA74" s="232"/>
      <c r="AB74" s="232"/>
      <c r="AC74" s="232"/>
      <c r="AD74" s="232"/>
      <c r="AE74" s="232"/>
      <c r="AF74" s="232"/>
      <c r="AG74" s="232"/>
      <c r="AH74" s="232"/>
      <c r="AI74" s="232"/>
      <c r="AJ74" s="232"/>
      <c r="AK74" s="232"/>
      <c r="AL74" s="232"/>
      <c r="AM74" s="232"/>
      <c r="AN74" s="232"/>
      <c r="AO74" s="232"/>
      <c r="AP74" s="232"/>
      <c r="AQ74" s="232"/>
      <c r="AR74" s="232"/>
    </row>
    <row r="75" spans="1:44" x14ac:dyDescent="0.25">
      <c r="A75" s="231"/>
      <c r="B75" s="232"/>
      <c r="C75" s="232"/>
      <c r="D75" s="232"/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  <c r="R75" s="232"/>
      <c r="S75" s="232"/>
      <c r="T75" s="232"/>
      <c r="U75" s="232"/>
      <c r="V75" s="232"/>
      <c r="W75" s="232"/>
      <c r="X75" s="232"/>
      <c r="Y75" s="232"/>
      <c r="Z75" s="232"/>
      <c r="AA75" s="232"/>
      <c r="AB75" s="232"/>
      <c r="AC75" s="232"/>
      <c r="AD75" s="232"/>
      <c r="AE75" s="232"/>
      <c r="AF75" s="232"/>
      <c r="AG75" s="232"/>
      <c r="AH75" s="232"/>
      <c r="AI75" s="232"/>
      <c r="AJ75" s="232"/>
      <c r="AK75" s="232"/>
      <c r="AL75" s="232"/>
      <c r="AM75" s="232"/>
      <c r="AN75" s="232"/>
      <c r="AO75" s="232"/>
      <c r="AP75" s="232"/>
      <c r="AQ75" s="232"/>
      <c r="AR75" s="232"/>
    </row>
    <row r="76" spans="1:44" x14ac:dyDescent="0.25">
      <c r="A76" s="231"/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232"/>
      <c r="U76" s="232"/>
      <c r="V76" s="232"/>
      <c r="W76" s="232"/>
      <c r="X76" s="232"/>
      <c r="Y76" s="232"/>
      <c r="Z76" s="232"/>
      <c r="AA76" s="232"/>
      <c r="AB76" s="232"/>
      <c r="AC76" s="232"/>
      <c r="AD76" s="232"/>
      <c r="AE76" s="232"/>
      <c r="AF76" s="232"/>
      <c r="AG76" s="232"/>
      <c r="AH76" s="232"/>
      <c r="AI76" s="232"/>
      <c r="AJ76" s="232"/>
      <c r="AK76" s="232"/>
      <c r="AL76" s="232"/>
      <c r="AM76" s="232"/>
      <c r="AN76" s="232"/>
      <c r="AO76" s="232"/>
      <c r="AP76" s="232"/>
      <c r="AQ76" s="232"/>
      <c r="AR76" s="232"/>
    </row>
    <row r="77" spans="1:44" ht="60" customHeight="1" x14ac:dyDescent="0.25">
      <c r="A77" s="231"/>
      <c r="B77" s="232"/>
      <c r="C77" s="232"/>
      <c r="D77" s="232"/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  <c r="R77" s="232"/>
      <c r="S77" s="232"/>
      <c r="T77" s="232"/>
      <c r="U77" s="232"/>
      <c r="V77" s="232"/>
      <c r="W77" s="232"/>
      <c r="X77" s="232"/>
      <c r="Y77" s="232"/>
      <c r="Z77" s="232"/>
      <c r="AA77" s="232"/>
      <c r="AB77" s="232"/>
      <c r="AC77" s="232"/>
      <c r="AD77" s="232"/>
      <c r="AE77" s="232"/>
      <c r="AF77" s="232"/>
      <c r="AG77" s="232"/>
      <c r="AH77" s="232"/>
      <c r="AI77" s="232"/>
      <c r="AJ77" s="232"/>
      <c r="AK77" s="232"/>
      <c r="AL77" s="232"/>
      <c r="AM77" s="232"/>
      <c r="AN77" s="232"/>
      <c r="AO77" s="232"/>
      <c r="AP77" s="232"/>
      <c r="AQ77" s="232"/>
      <c r="AR77" s="232"/>
    </row>
    <row r="78" spans="1:44" x14ac:dyDescent="0.25">
      <c r="A78" s="231"/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  <c r="S78" s="232"/>
      <c r="T78" s="232"/>
      <c r="U78" s="232"/>
      <c r="V78" s="232"/>
      <c r="W78" s="232"/>
      <c r="X78" s="232"/>
      <c r="Y78" s="232"/>
      <c r="Z78" s="232"/>
      <c r="AA78" s="232"/>
      <c r="AB78" s="232"/>
      <c r="AC78" s="232"/>
      <c r="AD78" s="232"/>
      <c r="AE78" s="232"/>
      <c r="AF78" s="232"/>
      <c r="AG78" s="232"/>
      <c r="AH78" s="232"/>
      <c r="AI78" s="232"/>
      <c r="AJ78" s="232"/>
      <c r="AK78" s="232"/>
      <c r="AL78" s="232"/>
      <c r="AM78" s="232"/>
      <c r="AN78" s="232"/>
      <c r="AO78" s="232"/>
      <c r="AP78" s="232"/>
      <c r="AQ78" s="232"/>
      <c r="AR78" s="232"/>
    </row>
    <row r="79" spans="1:44" ht="28.5" customHeight="1" x14ac:dyDescent="0.25">
      <c r="A79" s="231"/>
      <c r="B79" s="232"/>
      <c r="C79" s="232"/>
      <c r="D79" s="232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  <c r="R79" s="232"/>
      <c r="S79" s="232"/>
      <c r="T79" s="232"/>
      <c r="U79" s="232"/>
      <c r="V79" s="232"/>
      <c r="W79" s="232"/>
      <c r="X79" s="232"/>
      <c r="Y79" s="232"/>
      <c r="Z79" s="232"/>
      <c r="AA79" s="232"/>
      <c r="AB79" s="232"/>
      <c r="AC79" s="232"/>
      <c r="AD79" s="232"/>
      <c r="AE79" s="232"/>
      <c r="AF79" s="232"/>
      <c r="AG79" s="232"/>
      <c r="AH79" s="232"/>
      <c r="AI79" s="232"/>
      <c r="AJ79" s="232"/>
      <c r="AK79" s="232"/>
      <c r="AL79" s="232"/>
      <c r="AM79" s="232"/>
      <c r="AN79" s="232"/>
      <c r="AO79" s="232"/>
      <c r="AP79" s="232"/>
      <c r="AQ79" s="232"/>
      <c r="AR79" s="232"/>
    </row>
    <row r="80" spans="1:44" x14ac:dyDescent="0.25">
      <c r="A80" s="231"/>
      <c r="B80" s="232"/>
      <c r="C80" s="232"/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  <c r="R80" s="232"/>
      <c r="S80" s="232"/>
      <c r="T80" s="232"/>
      <c r="U80" s="232"/>
      <c r="V80" s="232"/>
      <c r="W80" s="232"/>
      <c r="X80" s="232"/>
      <c r="Y80" s="232"/>
      <c r="Z80" s="232"/>
      <c r="AA80" s="232"/>
      <c r="AB80" s="232"/>
      <c r="AC80" s="232"/>
      <c r="AD80" s="232"/>
      <c r="AE80" s="232"/>
      <c r="AF80" s="232"/>
      <c r="AG80" s="232"/>
      <c r="AH80" s="232"/>
      <c r="AI80" s="232"/>
      <c r="AJ80" s="232"/>
      <c r="AK80" s="232"/>
      <c r="AL80" s="232"/>
      <c r="AM80" s="232"/>
      <c r="AN80" s="232"/>
      <c r="AO80" s="232"/>
      <c r="AP80" s="232"/>
      <c r="AQ80" s="232"/>
      <c r="AR80" s="232"/>
    </row>
    <row r="81" spans="1:44" x14ac:dyDescent="0.25">
      <c r="A81" s="231"/>
      <c r="B81" s="232"/>
      <c r="C81" s="232"/>
      <c r="D81" s="232"/>
      <c r="E81" s="232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2"/>
      <c r="Q81" s="232"/>
      <c r="R81" s="232"/>
      <c r="S81" s="232"/>
      <c r="T81" s="232"/>
      <c r="U81" s="232"/>
      <c r="V81" s="232"/>
      <c r="W81" s="232"/>
      <c r="X81" s="232"/>
      <c r="Y81" s="232"/>
      <c r="Z81" s="232"/>
      <c r="AA81" s="232"/>
      <c r="AB81" s="232"/>
      <c r="AC81" s="232"/>
      <c r="AD81" s="232"/>
      <c r="AE81" s="232"/>
      <c r="AF81" s="232"/>
      <c r="AG81" s="232"/>
      <c r="AH81" s="232"/>
      <c r="AI81" s="232"/>
      <c r="AJ81" s="232"/>
      <c r="AK81" s="232"/>
      <c r="AL81" s="232"/>
      <c r="AM81" s="232"/>
      <c r="AN81" s="232"/>
      <c r="AO81" s="232"/>
      <c r="AP81" s="232"/>
      <c r="AQ81" s="232"/>
      <c r="AR81" s="232"/>
    </row>
    <row r="82" spans="1:44" x14ac:dyDescent="0.25">
      <c r="A82" s="231"/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2"/>
      <c r="S82" s="232"/>
      <c r="T82" s="232"/>
      <c r="U82" s="232"/>
      <c r="V82" s="232"/>
      <c r="W82" s="232"/>
      <c r="X82" s="232"/>
      <c r="Y82" s="232"/>
      <c r="Z82" s="232"/>
      <c r="AA82" s="232"/>
      <c r="AB82" s="232"/>
      <c r="AC82" s="232"/>
      <c r="AD82" s="232"/>
      <c r="AE82" s="232"/>
      <c r="AF82" s="232"/>
      <c r="AG82" s="232"/>
      <c r="AH82" s="232"/>
      <c r="AI82" s="232"/>
      <c r="AJ82" s="232"/>
      <c r="AK82" s="232"/>
      <c r="AL82" s="232"/>
      <c r="AM82" s="232"/>
      <c r="AN82" s="232"/>
      <c r="AO82" s="232"/>
      <c r="AP82" s="232"/>
      <c r="AQ82" s="232"/>
      <c r="AR82" s="232"/>
    </row>
    <row r="83" spans="1:44" ht="15.75" thickBot="1" x14ac:dyDescent="0.3">
      <c r="A83" s="233"/>
      <c r="B83" s="234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  <c r="R83" s="234"/>
      <c r="S83" s="234"/>
      <c r="T83" s="234"/>
      <c r="U83" s="234"/>
      <c r="V83" s="234"/>
      <c r="W83" s="234"/>
      <c r="X83" s="234"/>
      <c r="Y83" s="234"/>
      <c r="Z83" s="234"/>
      <c r="AA83" s="234"/>
      <c r="AB83" s="234"/>
      <c r="AC83" s="234"/>
      <c r="AD83" s="234"/>
      <c r="AE83" s="234"/>
      <c r="AF83" s="234"/>
      <c r="AG83" s="234"/>
      <c r="AH83" s="234"/>
      <c r="AI83" s="234"/>
      <c r="AJ83" s="234"/>
      <c r="AK83" s="234"/>
      <c r="AL83" s="234"/>
      <c r="AM83" s="234"/>
      <c r="AN83" s="234"/>
      <c r="AO83" s="234"/>
      <c r="AP83" s="234"/>
      <c r="AQ83" s="234"/>
      <c r="AR83" s="234"/>
    </row>
  </sheetData>
  <mergeCells count="17">
    <mergeCell ref="AE5:AK5"/>
    <mergeCell ref="AL5:AR5"/>
    <mergeCell ref="A70:AR70"/>
    <mergeCell ref="A71:AR83"/>
    <mergeCell ref="AN4:AR4"/>
    <mergeCell ref="A5:A7"/>
    <mergeCell ref="B5:B7"/>
    <mergeCell ref="I5:I7"/>
    <mergeCell ref="J5:P5"/>
    <mergeCell ref="Q5:W5"/>
    <mergeCell ref="X5:AD5"/>
    <mergeCell ref="AD1:AI1"/>
    <mergeCell ref="AJ1:AR2"/>
    <mergeCell ref="AD2:AI2"/>
    <mergeCell ref="K3:AR3"/>
    <mergeCell ref="G4:H4"/>
    <mergeCell ref="W4:Z4"/>
  </mergeCells>
  <conditionalFormatting sqref="H8:H68">
    <cfRule type="containsText" dxfId="19" priority="3" operator="containsText" text="Óptimo Avance">
      <formula>NOT(ISERROR(SEARCH("Óptimo Avance",H8)))</formula>
    </cfRule>
    <cfRule type="containsText" dxfId="18" priority="4" operator="containsText" text="Retrasado">
      <formula>NOT(ISERROR(SEARCH("Retrasado",H8)))</formula>
    </cfRule>
    <cfRule type="containsText" dxfId="17" priority="11" operator="containsText" text="No iniciado">
      <formula>NOT(ISERROR(SEARCH("No iniciado",H8)))</formula>
    </cfRule>
    <cfRule type="containsText" dxfId="16" priority="12" operator="containsText" text="En proceso">
      <formula>NOT(ISERROR(SEARCH("En proceso",H8)))</formula>
    </cfRule>
    <cfRule type="containsText" dxfId="15" priority="13" operator="containsText" text="Finalizado">
      <formula>NOT(ISERROR(SEARCH("Finalizado",H8)))</formula>
    </cfRule>
  </conditionalFormatting>
  <conditionalFormatting sqref="F8:G68">
    <cfRule type="dataBar" priority="14">
      <dataBar>
        <cfvo type="num" val="0"/>
        <cfvo type="num" val="1"/>
        <color rgb="FF008AEF"/>
      </dataBar>
      <extLst>
        <ext xmlns:x14="http://schemas.microsoft.com/office/spreadsheetml/2009/9/main" uri="{B025F937-C7B1-47D3-B67F-A62EFF666E3E}">
          <x14:id>{FDFEEB40-AEA7-4B5A-BE9F-12E313078408}</x14:id>
        </ext>
      </extLst>
    </cfRule>
  </conditionalFormatting>
  <conditionalFormatting sqref="G8:G10">
    <cfRule type="dataBar" priority="10">
      <dataBar>
        <cfvo type="num" val="0"/>
        <cfvo type="num" val="1"/>
        <color rgb="FFD6007B"/>
      </dataBar>
      <extLst>
        <ext xmlns:x14="http://schemas.microsoft.com/office/spreadsheetml/2009/9/main" uri="{B025F937-C7B1-47D3-B67F-A62EFF666E3E}">
          <x14:id>{8BDCFD24-7E07-43E8-9075-EBDB838D5952}</x14:id>
        </ext>
      </extLst>
    </cfRule>
  </conditionalFormatting>
  <conditionalFormatting sqref="J8:AR68">
    <cfRule type="expression" dxfId="14" priority="5">
      <formula>J$6=TODAY()</formula>
    </cfRule>
    <cfRule type="expression" dxfId="13" priority="8">
      <formula>AND(J$6&gt;=$C8,J$6&lt;=((($D8-$C8+1)*$G8)+$C8-1))</formula>
    </cfRule>
    <cfRule type="expression" dxfId="12" priority="9">
      <formula>AND(J$6&gt;=$C8,J$6&lt;=$D8)</formula>
    </cfRule>
  </conditionalFormatting>
  <conditionalFormatting sqref="G8:G68">
    <cfRule type="dataBar" priority="7">
      <dataBar>
        <cfvo type="num" val="0"/>
        <cfvo type="num" val="1"/>
        <color theme="9" tint="-0.249977111117893"/>
      </dataBar>
      <extLst>
        <ext xmlns:x14="http://schemas.microsoft.com/office/spreadsheetml/2009/9/main" uri="{B025F937-C7B1-47D3-B67F-A62EFF666E3E}">
          <x14:id>{7E287C5D-5F6A-40C7-B2DF-48379F01B409}</x14:id>
        </ext>
      </extLst>
    </cfRule>
  </conditionalFormatting>
  <conditionalFormatting sqref="F8:F68">
    <cfRule type="dataBar" priority="6">
      <dataBar>
        <cfvo type="num" val="0"/>
        <cfvo type="num" val="1"/>
        <color theme="2" tint="-0.249977111117893"/>
      </dataBar>
      <extLst>
        <ext xmlns:x14="http://schemas.microsoft.com/office/spreadsheetml/2009/9/main" uri="{B025F937-C7B1-47D3-B67F-A62EFF666E3E}">
          <x14:id>{7AF1E8B6-D9A7-4F1F-B3A9-9C15BCC39E93}</x14:id>
        </ext>
      </extLst>
    </cfRule>
  </conditionalFormatting>
  <conditionalFormatting sqref="J7:AR7">
    <cfRule type="containsText" dxfId="11" priority="1" operator="containsText" text="dom">
      <formula>NOT(ISERROR(SEARCH("dom",J7)))</formula>
    </cfRule>
    <cfRule type="containsText" dxfId="10" priority="2" operator="containsText" text="sáb">
      <formula>NOT(ISERROR(SEARCH("sáb",J7)))</formula>
    </cfRule>
  </conditionalFormatting>
  <pageMargins left="0.23622047244094491" right="3.937007874015748E-2" top="0.15748031496062992" bottom="0.15748031496062992" header="0" footer="0"/>
  <pageSetup paperSize="9" scale="35" orientation="landscape" horizontalDpi="4294967293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DFEEB40-AEA7-4B5A-BE9F-12E313078408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F8:G68</xm:sqref>
        </x14:conditionalFormatting>
        <x14:conditionalFormatting xmlns:xm="http://schemas.microsoft.com/office/excel/2006/main">
          <x14:cfRule type="dataBar" id="{8BDCFD24-7E07-43E8-9075-EBDB838D5952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D6007B"/>
              <x14:negativeFillColor rgb="FFFF0000"/>
              <x14:negativeBorderColor rgb="FFFF0000"/>
              <x14:axisColor rgb="FF000000"/>
            </x14:dataBar>
          </x14:cfRule>
          <xm:sqref>G8:G10</xm:sqref>
        </x14:conditionalFormatting>
        <x14:conditionalFormatting xmlns:xm="http://schemas.microsoft.com/office/excel/2006/main">
          <x14:cfRule type="dataBar" id="{7E287C5D-5F6A-40C7-B2DF-48379F01B40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G8:G68</xm:sqref>
        </x14:conditionalFormatting>
        <x14:conditionalFormatting xmlns:xm="http://schemas.microsoft.com/office/excel/2006/main">
          <x14:cfRule type="dataBar" id="{7AF1E8B6-D9A7-4F1F-B3A9-9C15BCC39E9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F8:F68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0D78D-1982-424C-B6AF-AD626B945B7E}">
  <sheetPr codeName="Hoja12"/>
  <dimension ref="A1:AR83"/>
  <sheetViews>
    <sheetView showGridLines="0" zoomScale="80" zoomScaleNormal="80" workbookViewId="0">
      <selection activeCell="K3" sqref="K3:AR3"/>
    </sheetView>
  </sheetViews>
  <sheetFormatPr baseColWidth="10" defaultColWidth="11.42578125" defaultRowHeight="15" x14ac:dyDescent="0.25"/>
  <cols>
    <col min="1" max="1" width="5" style="1" customWidth="1"/>
    <col min="2" max="2" width="66" style="2" customWidth="1"/>
    <col min="3" max="4" width="24.7109375" style="3" customWidth="1"/>
    <col min="5" max="5" width="24.7109375" style="1" customWidth="1"/>
    <col min="6" max="6" width="24.7109375" style="47" customWidth="1"/>
    <col min="7" max="7" width="24.7109375" style="4" customWidth="1"/>
    <col min="8" max="8" width="24.7109375" style="1" customWidth="1"/>
    <col min="9" max="9" width="24.7109375" style="5" customWidth="1"/>
    <col min="10" max="39" width="4.140625" customWidth="1"/>
    <col min="40" max="42" width="3.7109375" customWidth="1"/>
    <col min="43" max="43" width="3.85546875" customWidth="1"/>
    <col min="44" max="44" width="3.7109375" customWidth="1"/>
    <col min="45" max="58" width="5.7109375" customWidth="1"/>
  </cols>
  <sheetData>
    <row r="1" spans="1:44" ht="78.75" customHeight="1" x14ac:dyDescent="0.25">
      <c r="D1" s="55">
        <f>COUNT($A8:$A68)</f>
        <v>0</v>
      </c>
      <c r="E1" s="56">
        <f ca="1">COUNTIF($H$8:$H$68,"Óptimo Avance")/100</f>
        <v>0</v>
      </c>
      <c r="F1" s="56">
        <f ca="1">COUNTIF($H$8:$H$68,"En proceso")/100</f>
        <v>0</v>
      </c>
      <c r="G1" s="56">
        <f ca="1">COUNTIF($H$8:$H$68,"Retrasado")/100</f>
        <v>0</v>
      </c>
      <c r="H1" s="56">
        <f ca="1">COUNTIF($H$8:$H$68,"No iniciado")/100</f>
        <v>0</v>
      </c>
      <c r="I1" s="56">
        <f ca="1">COUNTIF($H$8:$H$68,"Finalizado")/100</f>
        <v>0</v>
      </c>
      <c r="K1" s="7" t="s">
        <v>0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220" t="s">
        <v>1</v>
      </c>
      <c r="AE1" s="220"/>
      <c r="AF1" s="220"/>
      <c r="AG1" s="220"/>
      <c r="AH1" s="220"/>
      <c r="AI1" s="220"/>
      <c r="AJ1" s="221" t="str">
        <f>IF(D1=0,"",COUNTIF(H8:H68,"Finalizado")/D1)</f>
        <v/>
      </c>
      <c r="AK1" s="221"/>
      <c r="AL1" s="221"/>
      <c r="AM1" s="221"/>
      <c r="AN1" s="221"/>
      <c r="AO1" s="221"/>
      <c r="AP1" s="221"/>
      <c r="AQ1" s="221"/>
      <c r="AR1" s="221"/>
    </row>
    <row r="2" spans="1:44" ht="23.25" customHeight="1" x14ac:dyDescent="0.25">
      <c r="D2" s="53" t="s">
        <v>2</v>
      </c>
      <c r="E2" s="54" t="s">
        <v>3</v>
      </c>
      <c r="F2" s="52" t="s">
        <v>3</v>
      </c>
      <c r="G2" s="1" t="s">
        <v>3</v>
      </c>
      <c r="H2" s="1" t="s">
        <v>3</v>
      </c>
      <c r="I2" s="1" t="s">
        <v>3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222">
        <f>G4</f>
        <v>45261</v>
      </c>
      <c r="AE2" s="222"/>
      <c r="AF2" s="222"/>
      <c r="AG2" s="222"/>
      <c r="AH2" s="222"/>
      <c r="AI2" s="222"/>
      <c r="AJ2" s="221"/>
      <c r="AK2" s="221"/>
      <c r="AL2" s="221"/>
      <c r="AM2" s="221"/>
      <c r="AN2" s="221"/>
      <c r="AO2" s="221"/>
      <c r="AP2" s="221"/>
      <c r="AQ2" s="221"/>
      <c r="AR2" s="221"/>
    </row>
    <row r="3" spans="1:44" ht="28.5" customHeight="1" x14ac:dyDescent="0.45">
      <c r="G3" s="45"/>
      <c r="H3" s="21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</row>
    <row r="4" spans="1:44" ht="35.25" customHeight="1" thickBot="1" x14ac:dyDescent="0.3">
      <c r="C4" s="4"/>
      <c r="E4" s="51">
        <v>1</v>
      </c>
      <c r="F4" s="48" t="s">
        <v>4</v>
      </c>
      <c r="G4" s="224">
        <v>45261</v>
      </c>
      <c r="H4" s="224"/>
      <c r="J4" s="62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225">
        <f>J6</f>
        <v>45261</v>
      </c>
      <c r="X4" s="225"/>
      <c r="Y4" s="225"/>
      <c r="Z4" s="225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4"/>
      <c r="AM4" s="64"/>
      <c r="AN4" s="65"/>
      <c r="AO4" s="235">
        <f>AO6</f>
        <v>45292</v>
      </c>
      <c r="AP4" s="225"/>
      <c r="AQ4" s="225"/>
      <c r="AR4" s="236"/>
    </row>
    <row r="5" spans="1:44" s="10" customFormat="1" ht="45.75" customHeight="1" x14ac:dyDescent="0.25">
      <c r="A5" s="237" t="s">
        <v>6</v>
      </c>
      <c r="B5" s="240" t="s">
        <v>7</v>
      </c>
      <c r="C5" s="8"/>
      <c r="D5" s="8"/>
      <c r="E5" s="9"/>
      <c r="F5" s="49"/>
      <c r="G5" s="13"/>
      <c r="H5" s="14"/>
      <c r="I5" s="243" t="s">
        <v>14</v>
      </c>
      <c r="J5" s="226">
        <f>J6</f>
        <v>45261</v>
      </c>
      <c r="K5" s="227"/>
      <c r="L5" s="227"/>
      <c r="M5" s="227"/>
      <c r="N5" s="227"/>
      <c r="O5" s="227"/>
      <c r="P5" s="227"/>
      <c r="Q5" s="226">
        <f t="shared" ref="Q5" si="0">Q6</f>
        <v>45268</v>
      </c>
      <c r="R5" s="227"/>
      <c r="S5" s="227"/>
      <c r="T5" s="227"/>
      <c r="U5" s="227"/>
      <c r="V5" s="227"/>
      <c r="W5" s="227"/>
      <c r="X5" s="226">
        <f t="shared" ref="X5" si="1">X6</f>
        <v>45275</v>
      </c>
      <c r="Y5" s="227"/>
      <c r="Z5" s="227"/>
      <c r="AA5" s="227"/>
      <c r="AB5" s="227"/>
      <c r="AC5" s="227"/>
      <c r="AD5" s="227"/>
      <c r="AE5" s="226">
        <f t="shared" ref="AE5" si="2">AE6</f>
        <v>45282</v>
      </c>
      <c r="AF5" s="227"/>
      <c r="AG5" s="227"/>
      <c r="AH5" s="227"/>
      <c r="AI5" s="227"/>
      <c r="AJ5" s="227"/>
      <c r="AK5" s="227"/>
      <c r="AL5" s="226">
        <f t="shared" ref="AL5" si="3">AL6</f>
        <v>45289</v>
      </c>
      <c r="AM5" s="227"/>
      <c r="AN5" s="227"/>
      <c r="AO5" s="227"/>
      <c r="AP5" s="227"/>
      <c r="AQ5" s="227"/>
      <c r="AR5" s="246"/>
    </row>
    <row r="6" spans="1:44" s="10" customFormat="1" ht="23.25" customHeight="1" x14ac:dyDescent="0.25">
      <c r="A6" s="238"/>
      <c r="B6" s="241"/>
      <c r="C6" s="11"/>
      <c r="D6" s="11"/>
      <c r="E6" s="12"/>
      <c r="F6" s="49"/>
      <c r="G6" s="13"/>
      <c r="H6" s="14"/>
      <c r="I6" s="244"/>
      <c r="J6" s="22">
        <f>G4</f>
        <v>45261</v>
      </c>
      <c r="K6" s="22">
        <f>J6+1</f>
        <v>45262</v>
      </c>
      <c r="L6" s="22">
        <f t="shared" ref="L6:AN6" si="4">K6+1</f>
        <v>45263</v>
      </c>
      <c r="M6" s="22">
        <f t="shared" si="4"/>
        <v>45264</v>
      </c>
      <c r="N6" s="22">
        <f t="shared" si="4"/>
        <v>45265</v>
      </c>
      <c r="O6" s="22">
        <f t="shared" si="4"/>
        <v>45266</v>
      </c>
      <c r="P6" s="38">
        <f t="shared" si="4"/>
        <v>45267</v>
      </c>
      <c r="Q6" s="39">
        <f t="shared" si="4"/>
        <v>45268</v>
      </c>
      <c r="R6" s="22">
        <f t="shared" si="4"/>
        <v>45269</v>
      </c>
      <c r="S6" s="22">
        <f t="shared" si="4"/>
        <v>45270</v>
      </c>
      <c r="T6" s="22">
        <f t="shared" si="4"/>
        <v>45271</v>
      </c>
      <c r="U6" s="22">
        <f t="shared" si="4"/>
        <v>45272</v>
      </c>
      <c r="V6" s="22">
        <f t="shared" si="4"/>
        <v>45273</v>
      </c>
      <c r="W6" s="37">
        <f t="shared" si="4"/>
        <v>45274</v>
      </c>
      <c r="X6" s="33">
        <f t="shared" si="4"/>
        <v>45275</v>
      </c>
      <c r="Y6" s="22">
        <f t="shared" si="4"/>
        <v>45276</v>
      </c>
      <c r="Z6" s="22">
        <f t="shared" si="4"/>
        <v>45277</v>
      </c>
      <c r="AA6" s="22">
        <f t="shared" si="4"/>
        <v>45278</v>
      </c>
      <c r="AB6" s="22">
        <f t="shared" si="4"/>
        <v>45279</v>
      </c>
      <c r="AC6" s="22">
        <f t="shared" si="4"/>
        <v>45280</v>
      </c>
      <c r="AD6" s="37">
        <f t="shared" si="4"/>
        <v>45281</v>
      </c>
      <c r="AE6" s="33">
        <f t="shared" si="4"/>
        <v>45282</v>
      </c>
      <c r="AF6" s="22">
        <f t="shared" si="4"/>
        <v>45283</v>
      </c>
      <c r="AG6" s="22">
        <f t="shared" si="4"/>
        <v>45284</v>
      </c>
      <c r="AH6" s="22">
        <f t="shared" si="4"/>
        <v>45285</v>
      </c>
      <c r="AI6" s="22">
        <f t="shared" si="4"/>
        <v>45286</v>
      </c>
      <c r="AJ6" s="22">
        <f t="shared" si="4"/>
        <v>45287</v>
      </c>
      <c r="AK6" s="37">
        <f t="shared" si="4"/>
        <v>45288</v>
      </c>
      <c r="AL6" s="37">
        <f t="shared" si="4"/>
        <v>45289</v>
      </c>
      <c r="AM6" s="37">
        <f t="shared" si="4"/>
        <v>45290</v>
      </c>
      <c r="AN6" s="37">
        <f t="shared" si="4"/>
        <v>45291</v>
      </c>
      <c r="AO6" s="33">
        <v>45292</v>
      </c>
      <c r="AP6" s="33">
        <v>45293</v>
      </c>
      <c r="AQ6" s="33">
        <v>45294</v>
      </c>
      <c r="AR6" s="33">
        <v>45295</v>
      </c>
    </row>
    <row r="7" spans="1:44" s="10" customFormat="1" ht="44.25" customHeight="1" thickBot="1" x14ac:dyDescent="0.3">
      <c r="A7" s="239"/>
      <c r="B7" s="242"/>
      <c r="C7" s="15" t="s">
        <v>8</v>
      </c>
      <c r="D7" s="15" t="s">
        <v>9</v>
      </c>
      <c r="E7" s="16" t="s">
        <v>10</v>
      </c>
      <c r="F7" s="50" t="s">
        <v>11</v>
      </c>
      <c r="G7" s="20" t="s">
        <v>12</v>
      </c>
      <c r="H7" s="17" t="s">
        <v>13</v>
      </c>
      <c r="I7" s="245"/>
      <c r="J7" s="57" t="str">
        <f>(TEXT(J6,"ddd"))</f>
        <v>vie</v>
      </c>
      <c r="K7" s="57" t="str">
        <f t="shared" ref="K7:AM7" si="5">(TEXT(K6,"ddd"))</f>
        <v>sáb</v>
      </c>
      <c r="L7" s="57" t="str">
        <f t="shared" si="5"/>
        <v>dom</v>
      </c>
      <c r="M7" s="57" t="str">
        <f t="shared" si="5"/>
        <v>lun</v>
      </c>
      <c r="N7" s="57" t="str">
        <f t="shared" si="5"/>
        <v>mar</v>
      </c>
      <c r="O7" s="57" t="str">
        <f t="shared" si="5"/>
        <v>mié</v>
      </c>
      <c r="P7" s="58" t="str">
        <f t="shared" si="5"/>
        <v>jue</v>
      </c>
      <c r="Q7" s="59" t="str">
        <f t="shared" si="5"/>
        <v>vie</v>
      </c>
      <c r="R7" s="57" t="str">
        <f t="shared" si="5"/>
        <v>sáb</v>
      </c>
      <c r="S7" s="57" t="str">
        <f t="shared" si="5"/>
        <v>dom</v>
      </c>
      <c r="T7" s="57" t="str">
        <f t="shared" si="5"/>
        <v>lun</v>
      </c>
      <c r="U7" s="57" t="str">
        <f t="shared" si="5"/>
        <v>mar</v>
      </c>
      <c r="V7" s="57" t="str">
        <f t="shared" si="5"/>
        <v>mié</v>
      </c>
      <c r="W7" s="60" t="str">
        <f t="shared" si="5"/>
        <v>jue</v>
      </c>
      <c r="X7" s="61" t="str">
        <f t="shared" si="5"/>
        <v>vie</v>
      </c>
      <c r="Y7" s="57" t="str">
        <f t="shared" si="5"/>
        <v>sáb</v>
      </c>
      <c r="Z7" s="57" t="str">
        <f t="shared" si="5"/>
        <v>dom</v>
      </c>
      <c r="AA7" s="57" t="str">
        <f t="shared" si="5"/>
        <v>lun</v>
      </c>
      <c r="AB7" s="57" t="str">
        <f t="shared" si="5"/>
        <v>mar</v>
      </c>
      <c r="AC7" s="57" t="str">
        <f t="shared" si="5"/>
        <v>mié</v>
      </c>
      <c r="AD7" s="60" t="str">
        <f t="shared" si="5"/>
        <v>jue</v>
      </c>
      <c r="AE7" s="61" t="str">
        <f t="shared" si="5"/>
        <v>vie</v>
      </c>
      <c r="AF7" s="57" t="str">
        <f t="shared" si="5"/>
        <v>sáb</v>
      </c>
      <c r="AG7" s="57" t="str">
        <f t="shared" si="5"/>
        <v>dom</v>
      </c>
      <c r="AH7" s="57" t="str">
        <f t="shared" si="5"/>
        <v>lun</v>
      </c>
      <c r="AI7" s="57" t="str">
        <f t="shared" si="5"/>
        <v>mar</v>
      </c>
      <c r="AJ7" s="57" t="str">
        <f t="shared" si="5"/>
        <v>mié</v>
      </c>
      <c r="AK7" s="60" t="str">
        <f t="shared" si="5"/>
        <v>jue</v>
      </c>
      <c r="AL7" s="61" t="str">
        <f t="shared" si="5"/>
        <v>vie</v>
      </c>
      <c r="AM7" s="61" t="str">
        <f t="shared" si="5"/>
        <v>sáb</v>
      </c>
      <c r="AN7" s="57" t="str">
        <f>TEXT(AN6,"ddd")</f>
        <v>dom</v>
      </c>
      <c r="AO7" s="57" t="str">
        <f>TEXT(AO6,"ddd")</f>
        <v>lun</v>
      </c>
      <c r="AP7" s="57" t="str">
        <f t="shared" ref="AP7:AR7" si="6">TEXT(AP6,"ddd")</f>
        <v>mar</v>
      </c>
      <c r="AQ7" s="57" t="str">
        <f t="shared" si="6"/>
        <v>mié</v>
      </c>
      <c r="AR7" s="57" t="str">
        <f t="shared" si="6"/>
        <v>jue</v>
      </c>
    </row>
    <row r="8" spans="1:44" s="18" customFormat="1" ht="30" customHeight="1" x14ac:dyDescent="0.3">
      <c r="A8" s="23"/>
      <c r="B8" s="24"/>
      <c r="C8" s="25"/>
      <c r="D8" s="25"/>
      <c r="E8" s="26" t="str">
        <f>IF(C8="","",D8-C8+1)</f>
        <v/>
      </c>
      <c r="F8" s="46" t="str">
        <f ca="1">IF($E8&gt;="","",MAX(0,(MIN(TODAY(),$D8)-$C8+$E$4)/($D8-$C8+$E$4)))</f>
        <v/>
      </c>
      <c r="G8" s="46"/>
      <c r="H8" s="26" t="str">
        <f ca="1">IF($C8&gt;TODAY(),"No iniciado",IF($G8=100%,"Finalizado",IF(AND($F8="",$G8=""),"",IF(($G8=$F8),"En proceso",IF($F8&lt;$G8,"Óptimo Avance","Retrasado")))))</f>
        <v/>
      </c>
      <c r="I8" s="34"/>
      <c r="J8" s="40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2"/>
    </row>
    <row r="9" spans="1:44" s="18" customFormat="1" ht="42" customHeight="1" x14ac:dyDescent="0.3">
      <c r="A9" s="27"/>
      <c r="B9" s="28"/>
      <c r="C9" s="29"/>
      <c r="D9" s="29"/>
      <c r="E9" s="27" t="str">
        <f t="shared" ref="E9:E68" si="7">IF(C9="","",D9-C9+1)</f>
        <v/>
      </c>
      <c r="F9" s="46" t="str">
        <f t="shared" ref="F9:F68" ca="1" si="8">IF($E9&gt;="","",MAX(0,(MIN(TODAY(),$D9)-$C9+$E$4)/($D9-$C9+$E$4)))</f>
        <v/>
      </c>
      <c r="G9" s="30"/>
      <c r="H9" s="26" t="str">
        <f t="shared" ref="H9:H68" ca="1" si="9">IF($C9&gt;TODAY(),"No iniciado",IF($G9=100%,"Finalizado",IF(AND($F9="",$G9=""),"",IF(($G9=$F9),"En proceso",IF($F9&lt;$G9,"Óptimo Avance","Retrasado")))))</f>
        <v/>
      </c>
      <c r="I9" s="35"/>
      <c r="J9" s="40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2"/>
    </row>
    <row r="10" spans="1:44" s="18" customFormat="1" ht="41.25" customHeight="1" x14ac:dyDescent="0.3">
      <c r="A10" s="27"/>
      <c r="B10" s="28"/>
      <c r="C10" s="29"/>
      <c r="D10" s="29"/>
      <c r="E10" s="27" t="str">
        <f t="shared" si="7"/>
        <v/>
      </c>
      <c r="F10" s="46" t="str">
        <f t="shared" ca="1" si="8"/>
        <v/>
      </c>
      <c r="G10" s="30"/>
      <c r="H10" s="26" t="str">
        <f t="shared" ca="1" si="9"/>
        <v/>
      </c>
      <c r="I10" s="35"/>
      <c r="J10" s="40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2"/>
    </row>
    <row r="11" spans="1:44" s="18" customFormat="1" ht="45" customHeight="1" x14ac:dyDescent="0.3">
      <c r="A11" s="27"/>
      <c r="B11" s="28"/>
      <c r="C11" s="29"/>
      <c r="D11" s="29"/>
      <c r="E11" s="27" t="str">
        <f t="shared" si="7"/>
        <v/>
      </c>
      <c r="F11" s="46" t="str">
        <f t="shared" ca="1" si="8"/>
        <v/>
      </c>
      <c r="G11" s="30"/>
      <c r="H11" s="26" t="str">
        <f t="shared" ca="1" si="9"/>
        <v/>
      </c>
      <c r="I11" s="35"/>
      <c r="J11" s="40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2"/>
    </row>
    <row r="12" spans="1:44" s="18" customFormat="1" ht="45.75" customHeight="1" x14ac:dyDescent="0.3">
      <c r="A12" s="27"/>
      <c r="B12" s="28"/>
      <c r="C12" s="29"/>
      <c r="D12" s="29"/>
      <c r="E12" s="27" t="str">
        <f t="shared" si="7"/>
        <v/>
      </c>
      <c r="F12" s="46" t="str">
        <f t="shared" ca="1" si="8"/>
        <v/>
      </c>
      <c r="G12" s="30"/>
      <c r="H12" s="26" t="str">
        <f t="shared" ca="1" si="9"/>
        <v/>
      </c>
      <c r="I12" s="35"/>
      <c r="J12" s="40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2"/>
    </row>
    <row r="13" spans="1:44" s="18" customFormat="1" ht="44.25" customHeight="1" x14ac:dyDescent="0.3">
      <c r="A13" s="27"/>
      <c r="B13" s="28"/>
      <c r="C13" s="29"/>
      <c r="D13" s="29"/>
      <c r="E13" s="27" t="str">
        <f t="shared" si="7"/>
        <v/>
      </c>
      <c r="F13" s="46" t="str">
        <f t="shared" ca="1" si="8"/>
        <v/>
      </c>
      <c r="G13" s="30"/>
      <c r="H13" s="26" t="str">
        <f t="shared" ca="1" si="9"/>
        <v/>
      </c>
      <c r="I13" s="35"/>
      <c r="J13" s="40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2"/>
    </row>
    <row r="14" spans="1:44" s="18" customFormat="1" ht="40.5" customHeight="1" x14ac:dyDescent="0.3">
      <c r="A14" s="27"/>
      <c r="B14" s="28"/>
      <c r="C14" s="29"/>
      <c r="D14" s="29"/>
      <c r="E14" s="27" t="str">
        <f t="shared" si="7"/>
        <v/>
      </c>
      <c r="F14" s="46" t="str">
        <f t="shared" ca="1" si="8"/>
        <v/>
      </c>
      <c r="G14" s="30"/>
      <c r="H14" s="26" t="str">
        <f t="shared" ca="1" si="9"/>
        <v/>
      </c>
      <c r="I14" s="35"/>
      <c r="J14" s="40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2"/>
    </row>
    <row r="15" spans="1:44" s="18" customFormat="1" ht="45.75" customHeight="1" x14ac:dyDescent="0.3">
      <c r="A15" s="27"/>
      <c r="B15" s="28"/>
      <c r="C15" s="29"/>
      <c r="D15" s="29"/>
      <c r="E15" s="27" t="str">
        <f t="shared" si="7"/>
        <v/>
      </c>
      <c r="F15" s="46" t="str">
        <f t="shared" ca="1" si="8"/>
        <v/>
      </c>
      <c r="G15" s="30"/>
      <c r="H15" s="26" t="str">
        <f t="shared" ca="1" si="9"/>
        <v/>
      </c>
      <c r="I15" s="35"/>
      <c r="J15" s="40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2"/>
    </row>
    <row r="16" spans="1:44" s="18" customFormat="1" ht="45" customHeight="1" x14ac:dyDescent="0.3">
      <c r="A16" s="27"/>
      <c r="B16" s="28"/>
      <c r="C16" s="29"/>
      <c r="D16" s="29"/>
      <c r="E16" s="27" t="str">
        <f t="shared" si="7"/>
        <v/>
      </c>
      <c r="F16" s="46" t="str">
        <f t="shared" ca="1" si="8"/>
        <v/>
      </c>
      <c r="G16" s="30"/>
      <c r="H16" s="26" t="str">
        <f t="shared" ca="1" si="9"/>
        <v/>
      </c>
      <c r="I16" s="35"/>
      <c r="J16" s="40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2"/>
    </row>
    <row r="17" spans="1:44" s="18" customFormat="1" ht="44.25" customHeight="1" x14ac:dyDescent="0.3">
      <c r="A17" s="27"/>
      <c r="B17" s="28"/>
      <c r="C17" s="29"/>
      <c r="D17" s="29"/>
      <c r="E17" s="27" t="str">
        <f t="shared" si="7"/>
        <v/>
      </c>
      <c r="F17" s="46" t="str">
        <f t="shared" ca="1" si="8"/>
        <v/>
      </c>
      <c r="G17" s="30"/>
      <c r="H17" s="26" t="str">
        <f t="shared" ca="1" si="9"/>
        <v/>
      </c>
      <c r="I17" s="35"/>
      <c r="J17" s="40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2"/>
    </row>
    <row r="18" spans="1:44" s="19" customFormat="1" ht="44.25" customHeight="1" x14ac:dyDescent="0.3">
      <c r="A18" s="27"/>
      <c r="B18" s="31"/>
      <c r="C18" s="32"/>
      <c r="D18" s="32"/>
      <c r="E18" s="27" t="str">
        <f t="shared" si="7"/>
        <v/>
      </c>
      <c r="F18" s="46" t="str">
        <f t="shared" ca="1" si="8"/>
        <v/>
      </c>
      <c r="G18" s="30"/>
      <c r="H18" s="26" t="str">
        <f t="shared" ca="1" si="9"/>
        <v/>
      </c>
      <c r="I18" s="36"/>
      <c r="J18" s="40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3"/>
      <c r="AO18" s="43"/>
      <c r="AP18" s="43"/>
      <c r="AQ18" s="43"/>
      <c r="AR18" s="44"/>
    </row>
    <row r="19" spans="1:44" s="18" customFormat="1" ht="43.5" customHeight="1" x14ac:dyDescent="0.3">
      <c r="A19" s="27"/>
      <c r="B19" s="28"/>
      <c r="C19" s="29"/>
      <c r="D19" s="29"/>
      <c r="E19" s="27" t="str">
        <f t="shared" si="7"/>
        <v/>
      </c>
      <c r="F19" s="46" t="str">
        <f t="shared" ca="1" si="8"/>
        <v/>
      </c>
      <c r="G19" s="30"/>
      <c r="H19" s="26" t="str">
        <f t="shared" ca="1" si="9"/>
        <v/>
      </c>
      <c r="I19" s="35"/>
      <c r="J19" s="40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2"/>
    </row>
    <row r="20" spans="1:44" s="18" customFormat="1" ht="47.25" customHeight="1" x14ac:dyDescent="0.3">
      <c r="A20" s="27"/>
      <c r="B20" s="28"/>
      <c r="C20" s="29"/>
      <c r="D20" s="29"/>
      <c r="E20" s="27" t="str">
        <f t="shared" si="7"/>
        <v/>
      </c>
      <c r="F20" s="46" t="str">
        <f t="shared" ca="1" si="8"/>
        <v/>
      </c>
      <c r="G20" s="30"/>
      <c r="H20" s="26" t="str">
        <f t="shared" ca="1" si="9"/>
        <v/>
      </c>
      <c r="I20" s="35"/>
      <c r="J20" s="40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2"/>
    </row>
    <row r="21" spans="1:44" s="18" customFormat="1" ht="36" customHeight="1" x14ac:dyDescent="0.3">
      <c r="A21" s="27"/>
      <c r="B21" s="28"/>
      <c r="C21" s="29"/>
      <c r="D21" s="29"/>
      <c r="E21" s="27" t="str">
        <f t="shared" si="7"/>
        <v/>
      </c>
      <c r="F21" s="46" t="str">
        <f t="shared" ca="1" si="8"/>
        <v/>
      </c>
      <c r="G21" s="30"/>
      <c r="H21" s="26" t="str">
        <f t="shared" ca="1" si="9"/>
        <v/>
      </c>
      <c r="I21" s="35"/>
      <c r="J21" s="40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2"/>
    </row>
    <row r="22" spans="1:44" s="18" customFormat="1" ht="38.25" customHeight="1" x14ac:dyDescent="0.3">
      <c r="A22" s="27"/>
      <c r="B22" s="28"/>
      <c r="C22" s="29"/>
      <c r="D22" s="29"/>
      <c r="E22" s="27" t="str">
        <f t="shared" si="7"/>
        <v/>
      </c>
      <c r="F22" s="46" t="str">
        <f t="shared" ca="1" si="8"/>
        <v/>
      </c>
      <c r="G22" s="30"/>
      <c r="H22" s="26" t="str">
        <f t="shared" ca="1" si="9"/>
        <v/>
      </c>
      <c r="I22" s="35"/>
      <c r="J22" s="40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2"/>
    </row>
    <row r="23" spans="1:44" s="18" customFormat="1" ht="30" customHeight="1" x14ac:dyDescent="0.3">
      <c r="A23" s="27"/>
      <c r="B23" s="28"/>
      <c r="C23" s="29"/>
      <c r="D23" s="29"/>
      <c r="E23" s="27" t="str">
        <f t="shared" si="7"/>
        <v/>
      </c>
      <c r="F23" s="46" t="str">
        <f t="shared" ca="1" si="8"/>
        <v/>
      </c>
      <c r="G23" s="30"/>
      <c r="H23" s="26" t="str">
        <f t="shared" ca="1" si="9"/>
        <v/>
      </c>
      <c r="I23" s="35"/>
      <c r="J23" s="40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2"/>
    </row>
    <row r="24" spans="1:44" s="18" customFormat="1" ht="30" customHeight="1" x14ac:dyDescent="0.3">
      <c r="A24" s="27"/>
      <c r="B24" s="28"/>
      <c r="C24" s="29"/>
      <c r="D24" s="29"/>
      <c r="E24" s="27" t="str">
        <f t="shared" si="7"/>
        <v/>
      </c>
      <c r="F24" s="46" t="str">
        <f t="shared" ca="1" si="8"/>
        <v/>
      </c>
      <c r="G24" s="30"/>
      <c r="H24" s="26" t="str">
        <f t="shared" ca="1" si="9"/>
        <v/>
      </c>
      <c r="I24" s="35"/>
      <c r="J24" s="40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2"/>
    </row>
    <row r="25" spans="1:44" s="18" customFormat="1" ht="30" customHeight="1" x14ac:dyDescent="0.3">
      <c r="A25" s="27"/>
      <c r="B25" s="28"/>
      <c r="C25" s="29"/>
      <c r="D25" s="29"/>
      <c r="E25" s="27" t="str">
        <f t="shared" si="7"/>
        <v/>
      </c>
      <c r="F25" s="46" t="str">
        <f t="shared" ca="1" si="8"/>
        <v/>
      </c>
      <c r="G25" s="30"/>
      <c r="H25" s="26" t="str">
        <f t="shared" ca="1" si="9"/>
        <v/>
      </c>
      <c r="I25" s="35"/>
      <c r="J25" s="40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2"/>
    </row>
    <row r="26" spans="1:44" s="18" customFormat="1" ht="30" customHeight="1" x14ac:dyDescent="0.3">
      <c r="A26" s="27"/>
      <c r="B26" s="28"/>
      <c r="C26" s="29"/>
      <c r="D26" s="29"/>
      <c r="E26" s="27" t="str">
        <f t="shared" si="7"/>
        <v/>
      </c>
      <c r="F26" s="46" t="str">
        <f t="shared" ca="1" si="8"/>
        <v/>
      </c>
      <c r="G26" s="30"/>
      <c r="H26" s="26" t="str">
        <f t="shared" ca="1" si="9"/>
        <v/>
      </c>
      <c r="I26" s="35"/>
      <c r="J26" s="40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2"/>
    </row>
    <row r="27" spans="1:44" s="18" customFormat="1" ht="30" customHeight="1" x14ac:dyDescent="0.3">
      <c r="A27" s="27"/>
      <c r="B27" s="28"/>
      <c r="C27" s="29"/>
      <c r="D27" s="29"/>
      <c r="E27" s="27" t="str">
        <f t="shared" si="7"/>
        <v/>
      </c>
      <c r="F27" s="46" t="str">
        <f t="shared" ca="1" si="8"/>
        <v/>
      </c>
      <c r="G27" s="30"/>
      <c r="H27" s="26" t="str">
        <f t="shared" ca="1" si="9"/>
        <v/>
      </c>
      <c r="I27" s="35"/>
      <c r="J27" s="40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2"/>
    </row>
    <row r="28" spans="1:44" s="18" customFormat="1" ht="30" customHeight="1" x14ac:dyDescent="0.3">
      <c r="A28" s="27"/>
      <c r="B28" s="28"/>
      <c r="C28" s="29"/>
      <c r="D28" s="29"/>
      <c r="E28" s="27" t="str">
        <f t="shared" si="7"/>
        <v/>
      </c>
      <c r="F28" s="46" t="str">
        <f t="shared" ca="1" si="8"/>
        <v/>
      </c>
      <c r="G28" s="30"/>
      <c r="H28" s="26" t="str">
        <f t="shared" ca="1" si="9"/>
        <v/>
      </c>
      <c r="I28" s="35"/>
      <c r="J28" s="40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2"/>
    </row>
    <row r="29" spans="1:44" s="18" customFormat="1" ht="30" customHeight="1" x14ac:dyDescent="0.3">
      <c r="A29" s="27"/>
      <c r="B29" s="28"/>
      <c r="C29" s="29"/>
      <c r="D29" s="29"/>
      <c r="E29" s="27" t="str">
        <f t="shared" si="7"/>
        <v/>
      </c>
      <c r="F29" s="46" t="str">
        <f t="shared" ca="1" si="8"/>
        <v/>
      </c>
      <c r="G29" s="30"/>
      <c r="H29" s="26" t="str">
        <f t="shared" ca="1" si="9"/>
        <v/>
      </c>
      <c r="I29" s="35"/>
      <c r="J29" s="40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2"/>
    </row>
    <row r="30" spans="1:44" s="18" customFormat="1" ht="30" customHeight="1" x14ac:dyDescent="0.3">
      <c r="A30" s="27"/>
      <c r="B30" s="28"/>
      <c r="C30" s="29"/>
      <c r="D30" s="29"/>
      <c r="E30" s="27" t="str">
        <f t="shared" si="7"/>
        <v/>
      </c>
      <c r="F30" s="46" t="str">
        <f t="shared" ca="1" si="8"/>
        <v/>
      </c>
      <c r="G30" s="30"/>
      <c r="H30" s="26" t="str">
        <f t="shared" ca="1" si="9"/>
        <v/>
      </c>
      <c r="I30" s="35"/>
      <c r="J30" s="40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2"/>
    </row>
    <row r="31" spans="1:44" s="18" customFormat="1" ht="30" customHeight="1" x14ac:dyDescent="0.3">
      <c r="A31" s="27"/>
      <c r="B31" s="28"/>
      <c r="C31" s="29"/>
      <c r="D31" s="29"/>
      <c r="E31" s="27" t="str">
        <f t="shared" si="7"/>
        <v/>
      </c>
      <c r="F31" s="46" t="str">
        <f t="shared" ca="1" si="8"/>
        <v/>
      </c>
      <c r="G31" s="30"/>
      <c r="H31" s="26" t="str">
        <f t="shared" ca="1" si="9"/>
        <v/>
      </c>
      <c r="I31" s="35"/>
      <c r="J31" s="40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2"/>
    </row>
    <row r="32" spans="1:44" s="18" customFormat="1" ht="30" customHeight="1" x14ac:dyDescent="0.3">
      <c r="A32" s="27"/>
      <c r="B32" s="28"/>
      <c r="C32" s="29"/>
      <c r="D32" s="29"/>
      <c r="E32" s="27" t="str">
        <f t="shared" si="7"/>
        <v/>
      </c>
      <c r="F32" s="46" t="str">
        <f t="shared" ca="1" si="8"/>
        <v/>
      </c>
      <c r="G32" s="30"/>
      <c r="H32" s="26" t="str">
        <f t="shared" ca="1" si="9"/>
        <v/>
      </c>
      <c r="I32" s="35"/>
      <c r="J32" s="40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2"/>
    </row>
    <row r="33" spans="1:44" s="18" customFormat="1" ht="30" customHeight="1" x14ac:dyDescent="0.3">
      <c r="A33" s="27"/>
      <c r="B33" s="28"/>
      <c r="C33" s="29"/>
      <c r="D33" s="29"/>
      <c r="E33" s="27" t="str">
        <f t="shared" si="7"/>
        <v/>
      </c>
      <c r="F33" s="46" t="str">
        <f t="shared" ca="1" si="8"/>
        <v/>
      </c>
      <c r="G33" s="30"/>
      <c r="H33" s="26" t="str">
        <f t="shared" ca="1" si="9"/>
        <v/>
      </c>
      <c r="I33" s="35"/>
      <c r="J33" s="40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2"/>
    </row>
    <row r="34" spans="1:44" s="19" customFormat="1" ht="30" customHeight="1" x14ac:dyDescent="0.3">
      <c r="A34" s="27"/>
      <c r="B34" s="31"/>
      <c r="C34" s="32"/>
      <c r="D34" s="32"/>
      <c r="E34" s="27" t="str">
        <f t="shared" si="7"/>
        <v/>
      </c>
      <c r="F34" s="46" t="str">
        <f t="shared" ca="1" si="8"/>
        <v/>
      </c>
      <c r="G34" s="30"/>
      <c r="H34" s="26" t="str">
        <f t="shared" ca="1" si="9"/>
        <v/>
      </c>
      <c r="I34" s="35"/>
      <c r="J34" s="40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3"/>
      <c r="AO34" s="43"/>
      <c r="AP34" s="43"/>
      <c r="AQ34" s="43"/>
      <c r="AR34" s="44"/>
    </row>
    <row r="35" spans="1:44" s="18" customFormat="1" ht="30" customHeight="1" x14ac:dyDescent="0.3">
      <c r="A35" s="27"/>
      <c r="B35" s="28"/>
      <c r="C35" s="29"/>
      <c r="D35" s="29"/>
      <c r="E35" s="27" t="str">
        <f t="shared" si="7"/>
        <v/>
      </c>
      <c r="F35" s="46" t="str">
        <f t="shared" ca="1" si="8"/>
        <v/>
      </c>
      <c r="G35" s="30"/>
      <c r="H35" s="26" t="str">
        <f t="shared" ca="1" si="9"/>
        <v/>
      </c>
      <c r="I35" s="35"/>
      <c r="J35" s="40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2"/>
    </row>
    <row r="36" spans="1:44" s="18" customFormat="1" ht="30" customHeight="1" x14ac:dyDescent="0.3">
      <c r="A36" s="27"/>
      <c r="B36" s="28"/>
      <c r="C36" s="29"/>
      <c r="D36" s="29"/>
      <c r="E36" s="27" t="str">
        <f t="shared" si="7"/>
        <v/>
      </c>
      <c r="F36" s="46" t="str">
        <f t="shared" ca="1" si="8"/>
        <v/>
      </c>
      <c r="G36" s="30"/>
      <c r="H36" s="26" t="str">
        <f t="shared" ca="1" si="9"/>
        <v/>
      </c>
      <c r="I36" s="35"/>
      <c r="J36" s="40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2"/>
    </row>
    <row r="37" spans="1:44" s="18" customFormat="1" ht="30" customHeight="1" x14ac:dyDescent="0.3">
      <c r="A37" s="27"/>
      <c r="B37" s="28"/>
      <c r="C37" s="29"/>
      <c r="D37" s="29"/>
      <c r="E37" s="27" t="str">
        <f t="shared" si="7"/>
        <v/>
      </c>
      <c r="F37" s="46" t="str">
        <f t="shared" ca="1" si="8"/>
        <v/>
      </c>
      <c r="G37" s="30"/>
      <c r="H37" s="26" t="str">
        <f t="shared" ca="1" si="9"/>
        <v/>
      </c>
      <c r="I37" s="35"/>
      <c r="J37" s="40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2"/>
    </row>
    <row r="38" spans="1:44" s="18" customFormat="1" ht="30" customHeight="1" x14ac:dyDescent="0.3">
      <c r="A38" s="27"/>
      <c r="B38" s="28"/>
      <c r="C38" s="29"/>
      <c r="D38" s="29"/>
      <c r="E38" s="27" t="str">
        <f t="shared" si="7"/>
        <v/>
      </c>
      <c r="F38" s="46" t="str">
        <f t="shared" ca="1" si="8"/>
        <v/>
      </c>
      <c r="G38" s="30"/>
      <c r="H38" s="26" t="str">
        <f t="shared" ca="1" si="9"/>
        <v/>
      </c>
      <c r="I38" s="35"/>
      <c r="J38" s="40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2"/>
    </row>
    <row r="39" spans="1:44" s="18" customFormat="1" ht="30" customHeight="1" x14ac:dyDescent="0.3">
      <c r="A39" s="27"/>
      <c r="B39" s="28"/>
      <c r="C39" s="29"/>
      <c r="D39" s="29"/>
      <c r="E39" s="27" t="str">
        <f t="shared" si="7"/>
        <v/>
      </c>
      <c r="F39" s="46" t="str">
        <f t="shared" ca="1" si="8"/>
        <v/>
      </c>
      <c r="G39" s="30"/>
      <c r="H39" s="26" t="str">
        <f t="shared" ca="1" si="9"/>
        <v/>
      </c>
      <c r="I39" s="35"/>
      <c r="J39" s="40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2"/>
    </row>
    <row r="40" spans="1:44" s="18" customFormat="1" ht="30" customHeight="1" x14ac:dyDescent="0.3">
      <c r="A40" s="27"/>
      <c r="B40" s="28"/>
      <c r="C40" s="29"/>
      <c r="D40" s="29"/>
      <c r="E40" s="27" t="str">
        <f t="shared" si="7"/>
        <v/>
      </c>
      <c r="F40" s="46" t="str">
        <f t="shared" ca="1" si="8"/>
        <v/>
      </c>
      <c r="G40" s="30"/>
      <c r="H40" s="26" t="str">
        <f t="shared" ca="1" si="9"/>
        <v/>
      </c>
      <c r="I40" s="35"/>
      <c r="J40" s="40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2"/>
    </row>
    <row r="41" spans="1:44" s="18" customFormat="1" ht="30" customHeight="1" x14ac:dyDescent="0.3">
      <c r="A41" s="27"/>
      <c r="B41" s="28"/>
      <c r="C41" s="29"/>
      <c r="D41" s="29"/>
      <c r="E41" s="27" t="str">
        <f t="shared" si="7"/>
        <v/>
      </c>
      <c r="F41" s="46" t="str">
        <f t="shared" ca="1" si="8"/>
        <v/>
      </c>
      <c r="G41" s="30"/>
      <c r="H41" s="26" t="str">
        <f t="shared" ca="1" si="9"/>
        <v/>
      </c>
      <c r="I41" s="35"/>
      <c r="J41" s="40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2"/>
    </row>
    <row r="42" spans="1:44" s="18" customFormat="1" ht="30" customHeight="1" x14ac:dyDescent="0.3">
      <c r="A42" s="27"/>
      <c r="B42" s="28"/>
      <c r="C42" s="29"/>
      <c r="D42" s="29"/>
      <c r="E42" s="27" t="str">
        <f t="shared" si="7"/>
        <v/>
      </c>
      <c r="F42" s="46" t="str">
        <f t="shared" ca="1" si="8"/>
        <v/>
      </c>
      <c r="G42" s="30"/>
      <c r="H42" s="26" t="str">
        <f t="shared" ca="1" si="9"/>
        <v/>
      </c>
      <c r="I42" s="35"/>
      <c r="J42" s="40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2"/>
    </row>
    <row r="43" spans="1:44" s="19" customFormat="1" ht="30" customHeight="1" x14ac:dyDescent="0.3">
      <c r="A43" s="27"/>
      <c r="B43" s="31"/>
      <c r="C43" s="32"/>
      <c r="D43" s="32"/>
      <c r="E43" s="27" t="str">
        <f t="shared" si="7"/>
        <v/>
      </c>
      <c r="F43" s="46" t="str">
        <f t="shared" ca="1" si="8"/>
        <v/>
      </c>
      <c r="G43" s="30"/>
      <c r="H43" s="26" t="str">
        <f t="shared" ca="1" si="9"/>
        <v/>
      </c>
      <c r="I43" s="35"/>
      <c r="J43" s="40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3"/>
      <c r="AO43" s="43"/>
      <c r="AP43" s="43"/>
      <c r="AQ43" s="43"/>
      <c r="AR43" s="44"/>
    </row>
    <row r="44" spans="1:44" s="18" customFormat="1" ht="42.75" customHeight="1" x14ac:dyDescent="0.3">
      <c r="A44" s="27"/>
      <c r="B44" s="28"/>
      <c r="C44" s="29"/>
      <c r="D44" s="29"/>
      <c r="E44" s="27" t="str">
        <f t="shared" si="7"/>
        <v/>
      </c>
      <c r="F44" s="46" t="str">
        <f t="shared" ca="1" si="8"/>
        <v/>
      </c>
      <c r="G44" s="30"/>
      <c r="H44" s="26" t="str">
        <f t="shared" ca="1" si="9"/>
        <v/>
      </c>
      <c r="I44" s="35"/>
      <c r="J44" s="40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2"/>
    </row>
    <row r="45" spans="1:44" s="18" customFormat="1" ht="46.5" customHeight="1" x14ac:dyDescent="0.3">
      <c r="A45" s="27"/>
      <c r="B45" s="28"/>
      <c r="C45" s="29"/>
      <c r="D45" s="29"/>
      <c r="E45" s="27" t="str">
        <f t="shared" si="7"/>
        <v/>
      </c>
      <c r="F45" s="46" t="str">
        <f t="shared" ca="1" si="8"/>
        <v/>
      </c>
      <c r="G45" s="30"/>
      <c r="H45" s="26" t="str">
        <f t="shared" ca="1" si="9"/>
        <v/>
      </c>
      <c r="I45" s="35"/>
      <c r="J45" s="40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2"/>
    </row>
    <row r="46" spans="1:44" s="18" customFormat="1" ht="30" customHeight="1" x14ac:dyDescent="0.3">
      <c r="A46" s="27"/>
      <c r="B46" s="28"/>
      <c r="C46" s="29"/>
      <c r="D46" s="29"/>
      <c r="E46" s="27" t="str">
        <f t="shared" si="7"/>
        <v/>
      </c>
      <c r="F46" s="46" t="str">
        <f t="shared" ca="1" si="8"/>
        <v/>
      </c>
      <c r="G46" s="30"/>
      <c r="H46" s="26" t="str">
        <f t="shared" ca="1" si="9"/>
        <v/>
      </c>
      <c r="I46" s="35"/>
      <c r="J46" s="40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2"/>
    </row>
    <row r="47" spans="1:44" s="18" customFormat="1" ht="56.25" customHeight="1" x14ac:dyDescent="0.3">
      <c r="A47" s="27"/>
      <c r="B47" s="28"/>
      <c r="C47" s="29"/>
      <c r="D47" s="29"/>
      <c r="E47" s="27" t="str">
        <f t="shared" si="7"/>
        <v/>
      </c>
      <c r="F47" s="46" t="str">
        <f t="shared" ca="1" si="8"/>
        <v/>
      </c>
      <c r="G47" s="30"/>
      <c r="H47" s="26" t="str">
        <f t="shared" ca="1" si="9"/>
        <v/>
      </c>
      <c r="I47" s="35"/>
      <c r="J47" s="40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2"/>
    </row>
    <row r="48" spans="1:44" s="18" customFormat="1" ht="46.5" customHeight="1" x14ac:dyDescent="0.3">
      <c r="A48" s="27"/>
      <c r="B48" s="28"/>
      <c r="C48" s="29"/>
      <c r="D48" s="29"/>
      <c r="E48" s="27" t="str">
        <f t="shared" si="7"/>
        <v/>
      </c>
      <c r="F48" s="46" t="str">
        <f t="shared" ca="1" si="8"/>
        <v/>
      </c>
      <c r="G48" s="30"/>
      <c r="H48" s="26" t="str">
        <f t="shared" ca="1" si="9"/>
        <v/>
      </c>
      <c r="I48" s="35"/>
      <c r="J48" s="40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2"/>
    </row>
    <row r="49" spans="1:44" s="18" customFormat="1" ht="30" customHeight="1" x14ac:dyDescent="0.3">
      <c r="A49" s="27"/>
      <c r="B49" s="28"/>
      <c r="C49" s="29"/>
      <c r="D49" s="29"/>
      <c r="E49" s="27" t="str">
        <f t="shared" si="7"/>
        <v/>
      </c>
      <c r="F49" s="46" t="str">
        <f t="shared" ca="1" si="8"/>
        <v/>
      </c>
      <c r="G49" s="30"/>
      <c r="H49" s="26" t="str">
        <f t="shared" ca="1" si="9"/>
        <v/>
      </c>
      <c r="I49" s="35"/>
      <c r="J49" s="40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2"/>
    </row>
    <row r="50" spans="1:44" s="18" customFormat="1" ht="30" customHeight="1" x14ac:dyDescent="0.3">
      <c r="A50" s="27"/>
      <c r="B50" s="28"/>
      <c r="C50" s="29"/>
      <c r="D50" s="29"/>
      <c r="E50" s="27" t="str">
        <f t="shared" si="7"/>
        <v/>
      </c>
      <c r="F50" s="46" t="str">
        <f t="shared" ca="1" si="8"/>
        <v/>
      </c>
      <c r="G50" s="30"/>
      <c r="H50" s="26" t="str">
        <f t="shared" ca="1" si="9"/>
        <v/>
      </c>
      <c r="I50" s="35"/>
      <c r="J50" s="40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2"/>
    </row>
    <row r="51" spans="1:44" s="18" customFormat="1" ht="30" customHeight="1" x14ac:dyDescent="0.3">
      <c r="A51" s="27"/>
      <c r="B51" s="28"/>
      <c r="C51" s="29"/>
      <c r="D51" s="29"/>
      <c r="E51" s="27" t="str">
        <f t="shared" si="7"/>
        <v/>
      </c>
      <c r="F51" s="46" t="str">
        <f t="shared" ca="1" si="8"/>
        <v/>
      </c>
      <c r="G51" s="30"/>
      <c r="H51" s="26" t="str">
        <f t="shared" ca="1" si="9"/>
        <v/>
      </c>
      <c r="I51" s="35"/>
      <c r="J51" s="40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2"/>
    </row>
    <row r="52" spans="1:44" s="18" customFormat="1" ht="30" customHeight="1" x14ac:dyDescent="0.3">
      <c r="A52" s="27"/>
      <c r="B52" s="28"/>
      <c r="C52" s="29"/>
      <c r="D52" s="29"/>
      <c r="E52" s="27" t="str">
        <f t="shared" si="7"/>
        <v/>
      </c>
      <c r="F52" s="46" t="str">
        <f t="shared" ca="1" si="8"/>
        <v/>
      </c>
      <c r="G52" s="30"/>
      <c r="H52" s="26" t="str">
        <f t="shared" ca="1" si="9"/>
        <v/>
      </c>
      <c r="I52" s="35"/>
      <c r="J52" s="40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2"/>
    </row>
    <row r="53" spans="1:44" s="18" customFormat="1" ht="30" customHeight="1" x14ac:dyDescent="0.3">
      <c r="A53" s="27"/>
      <c r="B53" s="28"/>
      <c r="C53" s="29"/>
      <c r="D53" s="29"/>
      <c r="E53" s="27" t="str">
        <f t="shared" si="7"/>
        <v/>
      </c>
      <c r="F53" s="46" t="str">
        <f t="shared" ca="1" si="8"/>
        <v/>
      </c>
      <c r="G53" s="30"/>
      <c r="H53" s="26" t="str">
        <f t="shared" ca="1" si="9"/>
        <v/>
      </c>
      <c r="I53" s="35"/>
      <c r="J53" s="40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2"/>
    </row>
    <row r="54" spans="1:44" s="19" customFormat="1" ht="30" customHeight="1" x14ac:dyDescent="0.3">
      <c r="A54" s="27"/>
      <c r="B54" s="31"/>
      <c r="C54" s="32"/>
      <c r="D54" s="32"/>
      <c r="E54" s="27" t="str">
        <f t="shared" si="7"/>
        <v/>
      </c>
      <c r="F54" s="46" t="str">
        <f t="shared" ca="1" si="8"/>
        <v/>
      </c>
      <c r="G54" s="30"/>
      <c r="H54" s="26" t="str">
        <f t="shared" ca="1" si="9"/>
        <v/>
      </c>
      <c r="I54" s="35"/>
      <c r="J54" s="40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3"/>
      <c r="AO54" s="43"/>
      <c r="AP54" s="43"/>
      <c r="AQ54" s="43"/>
      <c r="AR54" s="44"/>
    </row>
    <row r="55" spans="1:44" s="18" customFormat="1" ht="30" customHeight="1" x14ac:dyDescent="0.3">
      <c r="A55" s="27"/>
      <c r="B55" s="28"/>
      <c r="C55" s="29"/>
      <c r="D55" s="29"/>
      <c r="E55" s="27" t="str">
        <f t="shared" si="7"/>
        <v/>
      </c>
      <c r="F55" s="46" t="str">
        <f t="shared" ca="1" si="8"/>
        <v/>
      </c>
      <c r="G55" s="30"/>
      <c r="H55" s="26" t="str">
        <f t="shared" ca="1" si="9"/>
        <v/>
      </c>
      <c r="I55" s="35"/>
      <c r="J55" s="40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2"/>
    </row>
    <row r="56" spans="1:44" s="18" customFormat="1" ht="30" customHeight="1" x14ac:dyDescent="0.3">
      <c r="A56" s="27"/>
      <c r="B56" s="28"/>
      <c r="C56" s="29"/>
      <c r="D56" s="29"/>
      <c r="E56" s="27" t="str">
        <f t="shared" si="7"/>
        <v/>
      </c>
      <c r="F56" s="46" t="str">
        <f t="shared" ca="1" si="8"/>
        <v/>
      </c>
      <c r="G56" s="30"/>
      <c r="H56" s="26" t="str">
        <f t="shared" ca="1" si="9"/>
        <v/>
      </c>
      <c r="I56" s="35"/>
      <c r="J56" s="40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2"/>
    </row>
    <row r="57" spans="1:44" s="18" customFormat="1" ht="52.5" customHeight="1" x14ac:dyDescent="0.3">
      <c r="A57" s="27"/>
      <c r="B57" s="28"/>
      <c r="C57" s="29"/>
      <c r="D57" s="29"/>
      <c r="E57" s="27" t="str">
        <f t="shared" si="7"/>
        <v/>
      </c>
      <c r="F57" s="46" t="str">
        <f t="shared" ca="1" si="8"/>
        <v/>
      </c>
      <c r="G57" s="30"/>
      <c r="H57" s="26" t="str">
        <f t="shared" ca="1" si="9"/>
        <v/>
      </c>
      <c r="I57" s="35"/>
      <c r="J57" s="40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2"/>
    </row>
    <row r="58" spans="1:44" s="18" customFormat="1" ht="30" customHeight="1" x14ac:dyDescent="0.3">
      <c r="A58" s="27"/>
      <c r="B58" s="28"/>
      <c r="C58" s="29"/>
      <c r="D58" s="29"/>
      <c r="E58" s="27" t="str">
        <f t="shared" si="7"/>
        <v/>
      </c>
      <c r="F58" s="46" t="str">
        <f t="shared" ca="1" si="8"/>
        <v/>
      </c>
      <c r="G58" s="30"/>
      <c r="H58" s="26" t="str">
        <f t="shared" ca="1" si="9"/>
        <v/>
      </c>
      <c r="I58" s="35"/>
      <c r="J58" s="40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2"/>
    </row>
    <row r="59" spans="1:44" s="18" customFormat="1" ht="30" customHeight="1" x14ac:dyDescent="0.3">
      <c r="A59" s="27"/>
      <c r="B59" s="28"/>
      <c r="C59" s="29"/>
      <c r="D59" s="29"/>
      <c r="E59" s="27" t="str">
        <f t="shared" si="7"/>
        <v/>
      </c>
      <c r="F59" s="46" t="str">
        <f t="shared" ca="1" si="8"/>
        <v/>
      </c>
      <c r="G59" s="30"/>
      <c r="H59" s="26" t="str">
        <f t="shared" ca="1" si="9"/>
        <v/>
      </c>
      <c r="I59" s="35"/>
      <c r="J59" s="40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2"/>
    </row>
    <row r="60" spans="1:44" s="18" customFormat="1" ht="30" customHeight="1" x14ac:dyDescent="0.3">
      <c r="A60" s="27"/>
      <c r="B60" s="28"/>
      <c r="C60" s="29"/>
      <c r="D60" s="29"/>
      <c r="E60" s="27" t="str">
        <f t="shared" si="7"/>
        <v/>
      </c>
      <c r="F60" s="46" t="str">
        <f t="shared" ca="1" si="8"/>
        <v/>
      </c>
      <c r="G60" s="30"/>
      <c r="H60" s="26" t="str">
        <f t="shared" ca="1" si="9"/>
        <v/>
      </c>
      <c r="I60" s="35"/>
      <c r="J60" s="40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2"/>
    </row>
    <row r="61" spans="1:44" s="19" customFormat="1" ht="30" customHeight="1" x14ac:dyDescent="0.3">
      <c r="A61" s="27"/>
      <c r="B61" s="31"/>
      <c r="C61" s="32"/>
      <c r="D61" s="32"/>
      <c r="E61" s="27" t="str">
        <f t="shared" si="7"/>
        <v/>
      </c>
      <c r="F61" s="46" t="str">
        <f t="shared" ca="1" si="8"/>
        <v/>
      </c>
      <c r="G61" s="30"/>
      <c r="H61" s="26" t="str">
        <f t="shared" ca="1" si="9"/>
        <v/>
      </c>
      <c r="I61" s="35"/>
      <c r="J61" s="40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3"/>
      <c r="AO61" s="43"/>
      <c r="AP61" s="43"/>
      <c r="AQ61" s="43"/>
      <c r="AR61" s="44"/>
    </row>
    <row r="62" spans="1:44" s="18" customFormat="1" ht="30" customHeight="1" x14ac:dyDescent="0.3">
      <c r="A62" s="27"/>
      <c r="B62" s="28"/>
      <c r="C62" s="29"/>
      <c r="D62" s="29"/>
      <c r="E62" s="27" t="str">
        <f t="shared" si="7"/>
        <v/>
      </c>
      <c r="F62" s="46" t="str">
        <f t="shared" ca="1" si="8"/>
        <v/>
      </c>
      <c r="G62" s="30"/>
      <c r="H62" s="26" t="str">
        <f t="shared" ca="1" si="9"/>
        <v/>
      </c>
      <c r="I62" s="35"/>
      <c r="J62" s="40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2"/>
    </row>
    <row r="63" spans="1:44" s="18" customFormat="1" ht="30" customHeight="1" x14ac:dyDescent="0.3">
      <c r="A63" s="27"/>
      <c r="B63" s="28"/>
      <c r="C63" s="29"/>
      <c r="D63" s="29"/>
      <c r="E63" s="27" t="str">
        <f t="shared" si="7"/>
        <v/>
      </c>
      <c r="F63" s="46" t="str">
        <f t="shared" ca="1" si="8"/>
        <v/>
      </c>
      <c r="G63" s="30"/>
      <c r="H63" s="26" t="str">
        <f t="shared" ca="1" si="9"/>
        <v/>
      </c>
      <c r="I63" s="35"/>
      <c r="J63" s="40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2"/>
    </row>
    <row r="64" spans="1:44" s="18" customFormat="1" ht="30" customHeight="1" x14ac:dyDescent="0.3">
      <c r="A64" s="27"/>
      <c r="B64" s="28"/>
      <c r="C64" s="29"/>
      <c r="D64" s="29"/>
      <c r="E64" s="27" t="str">
        <f t="shared" si="7"/>
        <v/>
      </c>
      <c r="F64" s="46" t="str">
        <f t="shared" ca="1" si="8"/>
        <v/>
      </c>
      <c r="G64" s="30"/>
      <c r="H64" s="26" t="str">
        <f t="shared" ca="1" si="9"/>
        <v/>
      </c>
      <c r="I64" s="35"/>
      <c r="J64" s="40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2"/>
    </row>
    <row r="65" spans="1:44" s="18" customFormat="1" ht="30" customHeight="1" x14ac:dyDescent="0.3">
      <c r="A65" s="27"/>
      <c r="B65" s="28"/>
      <c r="C65" s="29"/>
      <c r="D65" s="29"/>
      <c r="E65" s="27" t="str">
        <f t="shared" si="7"/>
        <v/>
      </c>
      <c r="F65" s="46" t="str">
        <f t="shared" ca="1" si="8"/>
        <v/>
      </c>
      <c r="G65" s="30"/>
      <c r="H65" s="26" t="str">
        <f t="shared" ca="1" si="9"/>
        <v/>
      </c>
      <c r="I65" s="35"/>
      <c r="J65" s="40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2"/>
    </row>
    <row r="66" spans="1:44" s="18" customFormat="1" ht="30" customHeight="1" x14ac:dyDescent="0.3">
      <c r="A66" s="27"/>
      <c r="B66" s="28"/>
      <c r="C66" s="29"/>
      <c r="D66" s="29"/>
      <c r="E66" s="27" t="str">
        <f t="shared" si="7"/>
        <v/>
      </c>
      <c r="F66" s="46" t="str">
        <f t="shared" ca="1" si="8"/>
        <v/>
      </c>
      <c r="G66" s="30"/>
      <c r="H66" s="26" t="str">
        <f t="shared" ca="1" si="9"/>
        <v/>
      </c>
      <c r="I66" s="35"/>
      <c r="J66" s="40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2"/>
    </row>
    <row r="67" spans="1:44" s="18" customFormat="1" ht="30" customHeight="1" x14ac:dyDescent="0.3">
      <c r="A67" s="27"/>
      <c r="B67" s="28"/>
      <c r="C67" s="29"/>
      <c r="D67" s="29"/>
      <c r="E67" s="27" t="str">
        <f t="shared" si="7"/>
        <v/>
      </c>
      <c r="F67" s="46" t="str">
        <f t="shared" ca="1" si="8"/>
        <v/>
      </c>
      <c r="G67" s="30"/>
      <c r="H67" s="26" t="str">
        <f t="shared" ca="1" si="9"/>
        <v/>
      </c>
      <c r="I67" s="35"/>
      <c r="J67" s="40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2"/>
    </row>
    <row r="68" spans="1:44" s="19" customFormat="1" ht="30" customHeight="1" x14ac:dyDescent="0.3">
      <c r="A68" s="27"/>
      <c r="B68" s="31"/>
      <c r="C68" s="32"/>
      <c r="D68" s="32"/>
      <c r="E68" s="27" t="str">
        <f t="shared" si="7"/>
        <v/>
      </c>
      <c r="F68" s="46" t="str">
        <f t="shared" ca="1" si="8"/>
        <v/>
      </c>
      <c r="G68" s="30"/>
      <c r="H68" s="26" t="str">
        <f t="shared" ca="1" si="9"/>
        <v/>
      </c>
      <c r="I68" s="35"/>
      <c r="J68" s="40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3"/>
      <c r="AO68" s="43"/>
      <c r="AP68" s="43"/>
      <c r="AQ68" s="43"/>
      <c r="AR68" s="44"/>
    </row>
    <row r="69" spans="1:44" ht="3.75" customHeight="1" x14ac:dyDescent="0.25"/>
    <row r="70" spans="1:44" ht="30" customHeight="1" thickBot="1" x14ac:dyDescent="0.3">
      <c r="A70" s="228" t="s">
        <v>38</v>
      </c>
      <c r="B70" s="228"/>
      <c r="C70" s="228"/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28"/>
      <c r="Z70" s="228"/>
      <c r="AA70" s="228"/>
      <c r="AB70" s="228"/>
      <c r="AC70" s="228"/>
      <c r="AD70" s="228"/>
      <c r="AE70" s="228"/>
      <c r="AF70" s="228"/>
      <c r="AG70" s="228"/>
      <c r="AH70" s="228"/>
      <c r="AI70" s="228"/>
      <c r="AJ70" s="228"/>
      <c r="AK70" s="228"/>
      <c r="AL70" s="228"/>
      <c r="AM70" s="228"/>
      <c r="AN70" s="228"/>
      <c r="AO70" s="228"/>
      <c r="AP70" s="228"/>
      <c r="AQ70" s="228"/>
      <c r="AR70" s="228"/>
    </row>
    <row r="71" spans="1:44" ht="16.5" customHeight="1" x14ac:dyDescent="0.25">
      <c r="A71" s="229"/>
      <c r="B71" s="230"/>
      <c r="C71" s="230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230"/>
      <c r="V71" s="230"/>
      <c r="W71" s="230"/>
      <c r="X71" s="230"/>
      <c r="Y71" s="230"/>
      <c r="Z71" s="230"/>
      <c r="AA71" s="230"/>
      <c r="AB71" s="230"/>
      <c r="AC71" s="230"/>
      <c r="AD71" s="230"/>
      <c r="AE71" s="230"/>
      <c r="AF71" s="230"/>
      <c r="AG71" s="230"/>
      <c r="AH71" s="230"/>
      <c r="AI71" s="230"/>
      <c r="AJ71" s="230"/>
      <c r="AK71" s="230"/>
      <c r="AL71" s="230"/>
      <c r="AM71" s="230"/>
      <c r="AN71" s="230"/>
      <c r="AO71" s="230"/>
      <c r="AP71" s="230"/>
      <c r="AQ71" s="230"/>
      <c r="AR71" s="230"/>
    </row>
    <row r="72" spans="1:44" x14ac:dyDescent="0.25">
      <c r="A72" s="231"/>
      <c r="B72" s="232"/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2"/>
      <c r="R72" s="232"/>
      <c r="S72" s="232"/>
      <c r="T72" s="232"/>
      <c r="U72" s="232"/>
      <c r="V72" s="232"/>
      <c r="W72" s="232"/>
      <c r="X72" s="232"/>
      <c r="Y72" s="232"/>
      <c r="Z72" s="232"/>
      <c r="AA72" s="232"/>
      <c r="AB72" s="232"/>
      <c r="AC72" s="232"/>
      <c r="AD72" s="232"/>
      <c r="AE72" s="232"/>
      <c r="AF72" s="232"/>
      <c r="AG72" s="232"/>
      <c r="AH72" s="232"/>
      <c r="AI72" s="232"/>
      <c r="AJ72" s="232"/>
      <c r="AK72" s="232"/>
      <c r="AL72" s="232"/>
      <c r="AM72" s="232"/>
      <c r="AN72" s="232"/>
      <c r="AO72" s="232"/>
      <c r="AP72" s="232"/>
      <c r="AQ72" s="232"/>
      <c r="AR72" s="232"/>
    </row>
    <row r="73" spans="1:44" x14ac:dyDescent="0.25">
      <c r="A73" s="231"/>
      <c r="B73" s="232"/>
      <c r="C73" s="232"/>
      <c r="D73" s="232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  <c r="S73" s="232"/>
      <c r="T73" s="232"/>
      <c r="U73" s="232"/>
      <c r="V73" s="232"/>
      <c r="W73" s="232"/>
      <c r="X73" s="232"/>
      <c r="Y73" s="232"/>
      <c r="Z73" s="232"/>
      <c r="AA73" s="232"/>
      <c r="AB73" s="232"/>
      <c r="AC73" s="232"/>
      <c r="AD73" s="232"/>
      <c r="AE73" s="232"/>
      <c r="AF73" s="232"/>
      <c r="AG73" s="232"/>
      <c r="AH73" s="232"/>
      <c r="AI73" s="232"/>
      <c r="AJ73" s="232"/>
      <c r="AK73" s="232"/>
      <c r="AL73" s="232"/>
      <c r="AM73" s="232"/>
      <c r="AN73" s="232"/>
      <c r="AO73" s="232"/>
      <c r="AP73" s="232"/>
      <c r="AQ73" s="232"/>
      <c r="AR73" s="232"/>
    </row>
    <row r="74" spans="1:44" x14ac:dyDescent="0.25">
      <c r="A74" s="231"/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  <c r="R74" s="232"/>
      <c r="S74" s="232"/>
      <c r="T74" s="232"/>
      <c r="U74" s="232"/>
      <c r="V74" s="232"/>
      <c r="W74" s="232"/>
      <c r="X74" s="232"/>
      <c r="Y74" s="232"/>
      <c r="Z74" s="232"/>
      <c r="AA74" s="232"/>
      <c r="AB74" s="232"/>
      <c r="AC74" s="232"/>
      <c r="AD74" s="232"/>
      <c r="AE74" s="232"/>
      <c r="AF74" s="232"/>
      <c r="AG74" s="232"/>
      <c r="AH74" s="232"/>
      <c r="AI74" s="232"/>
      <c r="AJ74" s="232"/>
      <c r="AK74" s="232"/>
      <c r="AL74" s="232"/>
      <c r="AM74" s="232"/>
      <c r="AN74" s="232"/>
      <c r="AO74" s="232"/>
      <c r="AP74" s="232"/>
      <c r="AQ74" s="232"/>
      <c r="AR74" s="232"/>
    </row>
    <row r="75" spans="1:44" x14ac:dyDescent="0.25">
      <c r="A75" s="231"/>
      <c r="B75" s="232"/>
      <c r="C75" s="232"/>
      <c r="D75" s="232"/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  <c r="R75" s="232"/>
      <c r="S75" s="232"/>
      <c r="T75" s="232"/>
      <c r="U75" s="232"/>
      <c r="V75" s="232"/>
      <c r="W75" s="232"/>
      <c r="X75" s="232"/>
      <c r="Y75" s="232"/>
      <c r="Z75" s="232"/>
      <c r="AA75" s="232"/>
      <c r="AB75" s="232"/>
      <c r="AC75" s="232"/>
      <c r="AD75" s="232"/>
      <c r="AE75" s="232"/>
      <c r="AF75" s="232"/>
      <c r="AG75" s="232"/>
      <c r="AH75" s="232"/>
      <c r="AI75" s="232"/>
      <c r="AJ75" s="232"/>
      <c r="AK75" s="232"/>
      <c r="AL75" s="232"/>
      <c r="AM75" s="232"/>
      <c r="AN75" s="232"/>
      <c r="AO75" s="232"/>
      <c r="AP75" s="232"/>
      <c r="AQ75" s="232"/>
      <c r="AR75" s="232"/>
    </row>
    <row r="76" spans="1:44" x14ac:dyDescent="0.25">
      <c r="A76" s="231"/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232"/>
      <c r="U76" s="232"/>
      <c r="V76" s="232"/>
      <c r="W76" s="232"/>
      <c r="X76" s="232"/>
      <c r="Y76" s="232"/>
      <c r="Z76" s="232"/>
      <c r="AA76" s="232"/>
      <c r="AB76" s="232"/>
      <c r="AC76" s="232"/>
      <c r="AD76" s="232"/>
      <c r="AE76" s="232"/>
      <c r="AF76" s="232"/>
      <c r="AG76" s="232"/>
      <c r="AH76" s="232"/>
      <c r="AI76" s="232"/>
      <c r="AJ76" s="232"/>
      <c r="AK76" s="232"/>
      <c r="AL76" s="232"/>
      <c r="AM76" s="232"/>
      <c r="AN76" s="232"/>
      <c r="AO76" s="232"/>
      <c r="AP76" s="232"/>
      <c r="AQ76" s="232"/>
      <c r="AR76" s="232"/>
    </row>
    <row r="77" spans="1:44" ht="60" customHeight="1" x14ac:dyDescent="0.25">
      <c r="A77" s="231"/>
      <c r="B77" s="232"/>
      <c r="C77" s="232"/>
      <c r="D77" s="232"/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  <c r="R77" s="232"/>
      <c r="S77" s="232"/>
      <c r="T77" s="232"/>
      <c r="U77" s="232"/>
      <c r="V77" s="232"/>
      <c r="W77" s="232"/>
      <c r="X77" s="232"/>
      <c r="Y77" s="232"/>
      <c r="Z77" s="232"/>
      <c r="AA77" s="232"/>
      <c r="AB77" s="232"/>
      <c r="AC77" s="232"/>
      <c r="AD77" s="232"/>
      <c r="AE77" s="232"/>
      <c r="AF77" s="232"/>
      <c r="AG77" s="232"/>
      <c r="AH77" s="232"/>
      <c r="AI77" s="232"/>
      <c r="AJ77" s="232"/>
      <c r="AK77" s="232"/>
      <c r="AL77" s="232"/>
      <c r="AM77" s="232"/>
      <c r="AN77" s="232"/>
      <c r="AO77" s="232"/>
      <c r="AP77" s="232"/>
      <c r="AQ77" s="232"/>
      <c r="AR77" s="232"/>
    </row>
    <row r="78" spans="1:44" x14ac:dyDescent="0.25">
      <c r="A78" s="231"/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  <c r="S78" s="232"/>
      <c r="T78" s="232"/>
      <c r="U78" s="232"/>
      <c r="V78" s="232"/>
      <c r="W78" s="232"/>
      <c r="X78" s="232"/>
      <c r="Y78" s="232"/>
      <c r="Z78" s="232"/>
      <c r="AA78" s="232"/>
      <c r="AB78" s="232"/>
      <c r="AC78" s="232"/>
      <c r="AD78" s="232"/>
      <c r="AE78" s="232"/>
      <c r="AF78" s="232"/>
      <c r="AG78" s="232"/>
      <c r="AH78" s="232"/>
      <c r="AI78" s="232"/>
      <c r="AJ78" s="232"/>
      <c r="AK78" s="232"/>
      <c r="AL78" s="232"/>
      <c r="AM78" s="232"/>
      <c r="AN78" s="232"/>
      <c r="AO78" s="232"/>
      <c r="AP78" s="232"/>
      <c r="AQ78" s="232"/>
      <c r="AR78" s="232"/>
    </row>
    <row r="79" spans="1:44" ht="28.5" customHeight="1" x14ac:dyDescent="0.25">
      <c r="A79" s="231"/>
      <c r="B79" s="232"/>
      <c r="C79" s="232"/>
      <c r="D79" s="232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  <c r="R79" s="232"/>
      <c r="S79" s="232"/>
      <c r="T79" s="232"/>
      <c r="U79" s="232"/>
      <c r="V79" s="232"/>
      <c r="W79" s="232"/>
      <c r="X79" s="232"/>
      <c r="Y79" s="232"/>
      <c r="Z79" s="232"/>
      <c r="AA79" s="232"/>
      <c r="AB79" s="232"/>
      <c r="AC79" s="232"/>
      <c r="AD79" s="232"/>
      <c r="AE79" s="232"/>
      <c r="AF79" s="232"/>
      <c r="AG79" s="232"/>
      <c r="AH79" s="232"/>
      <c r="AI79" s="232"/>
      <c r="AJ79" s="232"/>
      <c r="AK79" s="232"/>
      <c r="AL79" s="232"/>
      <c r="AM79" s="232"/>
      <c r="AN79" s="232"/>
      <c r="AO79" s="232"/>
      <c r="AP79" s="232"/>
      <c r="AQ79" s="232"/>
      <c r="AR79" s="232"/>
    </row>
    <row r="80" spans="1:44" x14ac:dyDescent="0.25">
      <c r="A80" s="231"/>
      <c r="B80" s="232"/>
      <c r="C80" s="232"/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  <c r="R80" s="232"/>
      <c r="S80" s="232"/>
      <c r="T80" s="232"/>
      <c r="U80" s="232"/>
      <c r="V80" s="232"/>
      <c r="W80" s="232"/>
      <c r="X80" s="232"/>
      <c r="Y80" s="232"/>
      <c r="Z80" s="232"/>
      <c r="AA80" s="232"/>
      <c r="AB80" s="232"/>
      <c r="AC80" s="232"/>
      <c r="AD80" s="232"/>
      <c r="AE80" s="232"/>
      <c r="AF80" s="232"/>
      <c r="AG80" s="232"/>
      <c r="AH80" s="232"/>
      <c r="AI80" s="232"/>
      <c r="AJ80" s="232"/>
      <c r="AK80" s="232"/>
      <c r="AL80" s="232"/>
      <c r="AM80" s="232"/>
      <c r="AN80" s="232"/>
      <c r="AO80" s="232"/>
      <c r="AP80" s="232"/>
      <c r="AQ80" s="232"/>
      <c r="AR80" s="232"/>
    </row>
    <row r="81" spans="1:44" x14ac:dyDescent="0.25">
      <c r="A81" s="231"/>
      <c r="B81" s="232"/>
      <c r="C81" s="232"/>
      <c r="D81" s="232"/>
      <c r="E81" s="232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2"/>
      <c r="Q81" s="232"/>
      <c r="R81" s="232"/>
      <c r="S81" s="232"/>
      <c r="T81" s="232"/>
      <c r="U81" s="232"/>
      <c r="V81" s="232"/>
      <c r="W81" s="232"/>
      <c r="X81" s="232"/>
      <c r="Y81" s="232"/>
      <c r="Z81" s="232"/>
      <c r="AA81" s="232"/>
      <c r="AB81" s="232"/>
      <c r="AC81" s="232"/>
      <c r="AD81" s="232"/>
      <c r="AE81" s="232"/>
      <c r="AF81" s="232"/>
      <c r="AG81" s="232"/>
      <c r="AH81" s="232"/>
      <c r="AI81" s="232"/>
      <c r="AJ81" s="232"/>
      <c r="AK81" s="232"/>
      <c r="AL81" s="232"/>
      <c r="AM81" s="232"/>
      <c r="AN81" s="232"/>
      <c r="AO81" s="232"/>
      <c r="AP81" s="232"/>
      <c r="AQ81" s="232"/>
      <c r="AR81" s="232"/>
    </row>
    <row r="82" spans="1:44" x14ac:dyDescent="0.25">
      <c r="A82" s="231"/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2"/>
      <c r="S82" s="232"/>
      <c r="T82" s="232"/>
      <c r="U82" s="232"/>
      <c r="V82" s="232"/>
      <c r="W82" s="232"/>
      <c r="X82" s="232"/>
      <c r="Y82" s="232"/>
      <c r="Z82" s="232"/>
      <c r="AA82" s="232"/>
      <c r="AB82" s="232"/>
      <c r="AC82" s="232"/>
      <c r="AD82" s="232"/>
      <c r="AE82" s="232"/>
      <c r="AF82" s="232"/>
      <c r="AG82" s="232"/>
      <c r="AH82" s="232"/>
      <c r="AI82" s="232"/>
      <c r="AJ82" s="232"/>
      <c r="AK82" s="232"/>
      <c r="AL82" s="232"/>
      <c r="AM82" s="232"/>
      <c r="AN82" s="232"/>
      <c r="AO82" s="232"/>
      <c r="AP82" s="232"/>
      <c r="AQ82" s="232"/>
      <c r="AR82" s="232"/>
    </row>
    <row r="83" spans="1:44" ht="15.75" thickBot="1" x14ac:dyDescent="0.3">
      <c r="A83" s="233"/>
      <c r="B83" s="234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  <c r="R83" s="234"/>
      <c r="S83" s="234"/>
      <c r="T83" s="234"/>
      <c r="U83" s="234"/>
      <c r="V83" s="234"/>
      <c r="W83" s="234"/>
      <c r="X83" s="234"/>
      <c r="Y83" s="234"/>
      <c r="Z83" s="234"/>
      <c r="AA83" s="234"/>
      <c r="AB83" s="234"/>
      <c r="AC83" s="234"/>
      <c r="AD83" s="234"/>
      <c r="AE83" s="234"/>
      <c r="AF83" s="234"/>
      <c r="AG83" s="234"/>
      <c r="AH83" s="234"/>
      <c r="AI83" s="234"/>
      <c r="AJ83" s="234"/>
      <c r="AK83" s="234"/>
      <c r="AL83" s="234"/>
      <c r="AM83" s="234"/>
      <c r="AN83" s="234"/>
      <c r="AO83" s="234"/>
      <c r="AP83" s="234"/>
      <c r="AQ83" s="234"/>
      <c r="AR83" s="234"/>
    </row>
  </sheetData>
  <mergeCells count="17">
    <mergeCell ref="AE5:AK5"/>
    <mergeCell ref="AL5:AR5"/>
    <mergeCell ref="A70:AR70"/>
    <mergeCell ref="A71:AR83"/>
    <mergeCell ref="AO4:AR4"/>
    <mergeCell ref="A5:A7"/>
    <mergeCell ref="B5:B7"/>
    <mergeCell ref="I5:I7"/>
    <mergeCell ref="J5:P5"/>
    <mergeCell ref="Q5:W5"/>
    <mergeCell ref="X5:AD5"/>
    <mergeCell ref="AD1:AI1"/>
    <mergeCell ref="AJ1:AR2"/>
    <mergeCell ref="AD2:AI2"/>
    <mergeCell ref="K3:AR3"/>
    <mergeCell ref="G4:H4"/>
    <mergeCell ref="W4:Z4"/>
  </mergeCells>
  <conditionalFormatting sqref="H8:H68">
    <cfRule type="containsText" dxfId="9" priority="3" operator="containsText" text="Óptimo Avance">
      <formula>NOT(ISERROR(SEARCH("Óptimo Avance",H8)))</formula>
    </cfRule>
    <cfRule type="containsText" dxfId="8" priority="4" operator="containsText" text="Retrasado">
      <formula>NOT(ISERROR(SEARCH("Retrasado",H8)))</formula>
    </cfRule>
    <cfRule type="containsText" dxfId="7" priority="11" operator="containsText" text="No iniciado">
      <formula>NOT(ISERROR(SEARCH("No iniciado",H8)))</formula>
    </cfRule>
    <cfRule type="containsText" dxfId="6" priority="12" operator="containsText" text="En proceso">
      <formula>NOT(ISERROR(SEARCH("En proceso",H8)))</formula>
    </cfRule>
    <cfRule type="containsText" dxfId="5" priority="13" operator="containsText" text="Finalizado">
      <formula>NOT(ISERROR(SEARCH("Finalizado",H8)))</formula>
    </cfRule>
  </conditionalFormatting>
  <conditionalFormatting sqref="F8:G68">
    <cfRule type="dataBar" priority="14">
      <dataBar>
        <cfvo type="num" val="0"/>
        <cfvo type="num" val="1"/>
        <color rgb="FF008AEF"/>
      </dataBar>
      <extLst>
        <ext xmlns:x14="http://schemas.microsoft.com/office/spreadsheetml/2009/9/main" uri="{B025F937-C7B1-47D3-B67F-A62EFF666E3E}">
          <x14:id>{DF2C4D21-A8BD-4F8B-BFF8-9E7B21B639D9}</x14:id>
        </ext>
      </extLst>
    </cfRule>
  </conditionalFormatting>
  <conditionalFormatting sqref="G8:G10">
    <cfRule type="dataBar" priority="10">
      <dataBar>
        <cfvo type="num" val="0"/>
        <cfvo type="num" val="1"/>
        <color rgb="FFD6007B"/>
      </dataBar>
      <extLst>
        <ext xmlns:x14="http://schemas.microsoft.com/office/spreadsheetml/2009/9/main" uri="{B025F937-C7B1-47D3-B67F-A62EFF666E3E}">
          <x14:id>{939FF799-FDB1-4180-A3C3-CEE763353BA0}</x14:id>
        </ext>
      </extLst>
    </cfRule>
  </conditionalFormatting>
  <conditionalFormatting sqref="J8:AR68">
    <cfRule type="expression" dxfId="4" priority="5">
      <formula>J$6=TODAY()</formula>
    </cfRule>
    <cfRule type="expression" dxfId="3" priority="8">
      <formula>AND(J$6&gt;=$C8,J$6&lt;=((($D8-$C8+1)*$G8)+$C8-1))</formula>
    </cfRule>
    <cfRule type="expression" dxfId="2" priority="9">
      <formula>AND(J$6&gt;=$C8,J$6&lt;=$D8)</formula>
    </cfRule>
  </conditionalFormatting>
  <conditionalFormatting sqref="G8:G68">
    <cfRule type="dataBar" priority="7">
      <dataBar>
        <cfvo type="num" val="0"/>
        <cfvo type="num" val="1"/>
        <color theme="9" tint="-0.249977111117893"/>
      </dataBar>
      <extLst>
        <ext xmlns:x14="http://schemas.microsoft.com/office/spreadsheetml/2009/9/main" uri="{B025F937-C7B1-47D3-B67F-A62EFF666E3E}">
          <x14:id>{E3A0ED42-EA7C-4F72-9F2E-C99319971208}</x14:id>
        </ext>
      </extLst>
    </cfRule>
  </conditionalFormatting>
  <conditionalFormatting sqref="F8:F68">
    <cfRule type="dataBar" priority="6">
      <dataBar>
        <cfvo type="num" val="0"/>
        <cfvo type="num" val="1"/>
        <color theme="2" tint="-0.249977111117893"/>
      </dataBar>
      <extLst>
        <ext xmlns:x14="http://schemas.microsoft.com/office/spreadsheetml/2009/9/main" uri="{B025F937-C7B1-47D3-B67F-A62EFF666E3E}">
          <x14:id>{8D4389EC-E182-4202-8C03-ACDD3FA144DC}</x14:id>
        </ext>
      </extLst>
    </cfRule>
  </conditionalFormatting>
  <conditionalFormatting sqref="J7:AR7">
    <cfRule type="containsText" dxfId="1" priority="1" operator="containsText" text="dom">
      <formula>NOT(ISERROR(SEARCH("dom",J7)))</formula>
    </cfRule>
    <cfRule type="containsText" dxfId="0" priority="2" operator="containsText" text="sáb">
      <formula>NOT(ISERROR(SEARCH("sáb",J7)))</formula>
    </cfRule>
  </conditionalFormatting>
  <pageMargins left="0.23622047244094491" right="3.937007874015748E-2" top="0.15748031496062992" bottom="0.15748031496062992" header="0" footer="0"/>
  <pageSetup paperSize="9" scale="35" orientation="landscape" horizontalDpi="4294967293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F2C4D21-A8BD-4F8B-BFF8-9E7B21B639D9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F8:G68</xm:sqref>
        </x14:conditionalFormatting>
        <x14:conditionalFormatting xmlns:xm="http://schemas.microsoft.com/office/excel/2006/main">
          <x14:cfRule type="dataBar" id="{939FF799-FDB1-4180-A3C3-CEE763353BA0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D6007B"/>
              <x14:negativeFillColor rgb="FFFF0000"/>
              <x14:negativeBorderColor rgb="FFFF0000"/>
              <x14:axisColor rgb="FF000000"/>
            </x14:dataBar>
          </x14:cfRule>
          <xm:sqref>G8:G10</xm:sqref>
        </x14:conditionalFormatting>
        <x14:conditionalFormatting xmlns:xm="http://schemas.microsoft.com/office/excel/2006/main">
          <x14:cfRule type="dataBar" id="{E3A0ED42-EA7C-4F72-9F2E-C9931997120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G8:G68</xm:sqref>
        </x14:conditionalFormatting>
        <x14:conditionalFormatting xmlns:xm="http://schemas.microsoft.com/office/excel/2006/main">
          <x14:cfRule type="dataBar" id="{8D4389EC-E182-4202-8C03-ACDD3FA144D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F8:F68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Cronograma trabajo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Elena Rojas</dc:creator>
  <cp:keywords/>
  <dc:description/>
  <cp:lastModifiedBy>SANDY DIAZ</cp:lastModifiedBy>
  <cp:revision/>
  <dcterms:created xsi:type="dcterms:W3CDTF">2023-01-05T15:27:34Z</dcterms:created>
  <dcterms:modified xsi:type="dcterms:W3CDTF">2024-02-19T13:01:07Z</dcterms:modified>
  <cp:category/>
  <cp:contentStatus/>
</cp:coreProperties>
</file>