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LANES APROBADOS 2020\"/>
    </mc:Choice>
  </mc:AlternateContent>
  <xr:revisionPtr revIDLastSave="0" documentId="13_ncr:1_{B8F01841-0EC1-4AA0-A1DA-FE7148C6EA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STION ESTRATEGICA" sheetId="6" r:id="rId1"/>
    <sheet name="PROBABILIDAD" sheetId="2" r:id="rId2"/>
    <sheet name="IMPACTO" sheetId="3" r:id="rId3"/>
    <sheet name="MATRIZ DE CALIFICACION" sheetId="4" r:id="rId4"/>
    <sheet name="ZONA DE RIESGO" sheetId="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6" l="1"/>
  <c r="Q14" i="6"/>
  <c r="Y31" i="6"/>
  <c r="X31" i="6"/>
  <c r="W31" i="6"/>
  <c r="V31" i="6"/>
  <c r="U31" i="6"/>
  <c r="T31" i="6"/>
  <c r="S31" i="6"/>
  <c r="R31" i="6"/>
  <c r="Q31" i="6"/>
  <c r="Y30" i="6"/>
  <c r="X30" i="6"/>
  <c r="W30" i="6"/>
  <c r="V30" i="6"/>
  <c r="U30" i="6"/>
  <c r="T30" i="6"/>
  <c r="S30" i="6"/>
  <c r="R30" i="6"/>
  <c r="Q30" i="6"/>
  <c r="Y29" i="6"/>
  <c r="X29" i="6"/>
  <c r="W29" i="6"/>
  <c r="V29" i="6"/>
  <c r="U29" i="6"/>
  <c r="T29" i="6"/>
  <c r="S29" i="6"/>
  <c r="R29" i="6"/>
  <c r="Q29" i="6"/>
  <c r="Y28" i="6"/>
  <c r="X28" i="6"/>
  <c r="W28" i="6"/>
  <c r="V28" i="6"/>
  <c r="U28" i="6"/>
  <c r="T28" i="6"/>
  <c r="S28" i="6"/>
  <c r="R28" i="6"/>
  <c r="J28" i="6" s="1"/>
  <c r="K28" i="6" s="1"/>
  <c r="Q28" i="6"/>
  <c r="Y27" i="6"/>
  <c r="X27" i="6"/>
  <c r="W27" i="6"/>
  <c r="V27" i="6"/>
  <c r="U27" i="6"/>
  <c r="T27" i="6"/>
  <c r="S27" i="6"/>
  <c r="R27" i="6"/>
  <c r="Q27" i="6"/>
  <c r="Y26" i="6"/>
  <c r="X26" i="6"/>
  <c r="W26" i="6"/>
  <c r="V26" i="6"/>
  <c r="U26" i="6"/>
  <c r="T26" i="6"/>
  <c r="S26" i="6"/>
  <c r="R26" i="6"/>
  <c r="J26" i="6" s="1"/>
  <c r="K26" i="6" s="1"/>
  <c r="Q26" i="6"/>
  <c r="Y25" i="6"/>
  <c r="X25" i="6"/>
  <c r="W25" i="6"/>
  <c r="V25" i="6"/>
  <c r="U25" i="6"/>
  <c r="T25" i="6"/>
  <c r="S25" i="6"/>
  <c r="R25" i="6"/>
  <c r="Q25" i="6"/>
  <c r="Y24" i="6"/>
  <c r="X24" i="6"/>
  <c r="W24" i="6"/>
  <c r="V24" i="6"/>
  <c r="U24" i="6"/>
  <c r="T24" i="6"/>
  <c r="S24" i="6"/>
  <c r="R24" i="6"/>
  <c r="Q24" i="6"/>
  <c r="Y23" i="6"/>
  <c r="X23" i="6"/>
  <c r="W23" i="6"/>
  <c r="V23" i="6"/>
  <c r="U23" i="6"/>
  <c r="T23" i="6"/>
  <c r="S23" i="6"/>
  <c r="R23" i="6"/>
  <c r="Q23" i="6"/>
  <c r="Y18" i="6"/>
  <c r="X18" i="6"/>
  <c r="W18" i="6"/>
  <c r="V18" i="6"/>
  <c r="U18" i="6"/>
  <c r="T18" i="6"/>
  <c r="S18" i="6"/>
  <c r="J18" i="6" s="1"/>
  <c r="K18" i="6" s="1"/>
  <c r="R18" i="6"/>
  <c r="Q18" i="6"/>
  <c r="Y17" i="6"/>
  <c r="X17" i="6"/>
  <c r="W17" i="6"/>
  <c r="V17" i="6"/>
  <c r="U17" i="6"/>
  <c r="T17" i="6"/>
  <c r="S17" i="6"/>
  <c r="R17" i="6"/>
  <c r="Q17" i="6"/>
  <c r="Y16" i="6"/>
  <c r="X16" i="6"/>
  <c r="W16" i="6"/>
  <c r="V16" i="6"/>
  <c r="U16" i="6"/>
  <c r="T16" i="6"/>
  <c r="S16" i="6"/>
  <c r="R16" i="6"/>
  <c r="Q16" i="6"/>
  <c r="Y15" i="6"/>
  <c r="X15" i="6"/>
  <c r="W15" i="6"/>
  <c r="V15" i="6"/>
  <c r="U15" i="6"/>
  <c r="T15" i="6"/>
  <c r="S15" i="6"/>
  <c r="R15" i="6"/>
  <c r="Y14" i="6"/>
  <c r="X14" i="6"/>
  <c r="W14" i="6"/>
  <c r="V14" i="6"/>
  <c r="U14" i="6"/>
  <c r="T14" i="6"/>
  <c r="S14" i="6"/>
  <c r="R14" i="6"/>
  <c r="J23" i="6" l="1"/>
  <c r="K23" i="6" s="1"/>
  <c r="J24" i="6"/>
  <c r="K24" i="6" s="1"/>
  <c r="J25" i="6"/>
  <c r="K25" i="6" s="1"/>
  <c r="J27" i="6"/>
  <c r="K27" i="6" s="1"/>
  <c r="J31" i="6"/>
  <c r="K31" i="6" s="1"/>
  <c r="J16" i="6"/>
  <c r="K16" i="6" s="1"/>
  <c r="J17" i="6"/>
  <c r="K17" i="6" s="1"/>
  <c r="J29" i="6"/>
  <c r="K29" i="6" s="1"/>
  <c r="J30" i="6"/>
  <c r="K30" i="6" s="1"/>
  <c r="J15" i="6"/>
  <c r="K15" i="6" s="1"/>
  <c r="J14" i="6"/>
  <c r="K14" i="6" s="1"/>
</calcChain>
</file>

<file path=xl/sharedStrings.xml><?xml version="1.0" encoding="utf-8"?>
<sst xmlns="http://schemas.openxmlformats.org/spreadsheetml/2006/main" count="350" uniqueCount="192">
  <si>
    <t>PROCESO</t>
  </si>
  <si>
    <t>IDENTIFICACIÓN DEL RIESGO</t>
  </si>
  <si>
    <t xml:space="preserve"> EVALUACIÓN</t>
  </si>
  <si>
    <t>PLAN DE MANEJO</t>
  </si>
  <si>
    <t>N°</t>
  </si>
  <si>
    <t>RIESGO</t>
  </si>
  <si>
    <t>CAUSAS</t>
  </si>
  <si>
    <t>EFECTOS</t>
  </si>
  <si>
    <t>CONTROLES</t>
  </si>
  <si>
    <t>RIESGO 
DE CORRUPCIÓN 
(SI ó NO)</t>
  </si>
  <si>
    <t>VALORACIÓN</t>
  </si>
  <si>
    <t>ZONA DE VALORACIÓN DEL RIESGO</t>
  </si>
  <si>
    <t>POLÍTICA DE MANEJO</t>
  </si>
  <si>
    <t>ACCIONES DE MITIGACIÓN</t>
  </si>
  <si>
    <t>RESPONSABLE</t>
  </si>
  <si>
    <t>P</t>
  </si>
  <si>
    <t>I</t>
  </si>
  <si>
    <t>C</t>
  </si>
  <si>
    <t>CÓDIGO</t>
  </si>
  <si>
    <t>VERSIÓN</t>
  </si>
  <si>
    <t>FECHA DE APROBACIÓN</t>
  </si>
  <si>
    <t>PÁGINA</t>
  </si>
  <si>
    <t>1 de 1</t>
  </si>
  <si>
    <t>Análisis de los Riesgos Administrativos</t>
  </si>
  <si>
    <t>Probabilidad de que ocurra el riesgo</t>
  </si>
  <si>
    <t>Nivel</t>
  </si>
  <si>
    <t>Calificación</t>
  </si>
  <si>
    <t>Descripción</t>
  </si>
  <si>
    <t xml:space="preserve">Frecuencia </t>
  </si>
  <si>
    <t>Raro</t>
  </si>
  <si>
    <t>Puede ocurrir solo en circunstancia excepcionales</t>
  </si>
  <si>
    <t>No se ha presentado en los últimos 5 años</t>
  </si>
  <si>
    <t>Improbable</t>
  </si>
  <si>
    <t>Puede ocurrir en algún momento</t>
  </si>
  <si>
    <t>Al menos de una vez en los últimos 5 años</t>
  </si>
  <si>
    <t>Posible</t>
  </si>
  <si>
    <t>Podría ocurrir en algún momento</t>
  </si>
  <si>
    <t>Al menos de una vez en los últimos 2 años</t>
  </si>
  <si>
    <t>Probable</t>
  </si>
  <si>
    <t>Probablemente ocurrirá en la mayoría de las circunstancias</t>
  </si>
  <si>
    <t>Al menos de una vez en el último año</t>
  </si>
  <si>
    <t>Casi Seguro</t>
  </si>
  <si>
    <t>Se espera que ocurra en la mayoría de las circunstancias</t>
  </si>
  <si>
    <t>Más de una vez al año</t>
  </si>
  <si>
    <t>Análisis de los riesgos Administrativos</t>
  </si>
  <si>
    <t>Impactos que genera el Riesgo</t>
  </si>
  <si>
    <t>Insignificante</t>
  </si>
  <si>
    <t>Si el hecho llegara a presentarse, tendría consecuencias o efectos mínimos sobre la entidad.</t>
  </si>
  <si>
    <t xml:space="preserve">Menor </t>
  </si>
  <si>
    <t>Si el hecho llegara a presentarse, tendría bajo impacto o efecto sobre la entidad.</t>
  </si>
  <si>
    <t>Moderado</t>
  </si>
  <si>
    <t>Si el hecho llegara a presentarse, tendría medianas consecuencias o efectos sobre la entidad.</t>
  </si>
  <si>
    <t xml:space="preserve">Mayor </t>
  </si>
  <si>
    <t>Si el hecho llegara a presentarse, tendría altas consecuencias o efectos sobre la entidad.</t>
  </si>
  <si>
    <t>Catastrófico</t>
  </si>
  <si>
    <t>Si el hecho llegara a presentarse, tendría desastrosas consecuencias o efectos sobre la entidad.</t>
  </si>
  <si>
    <t>MATRIZ DE CALIFICACION Y EVALUACION DE RIESGOS</t>
  </si>
  <si>
    <t>PROBABILIDAD</t>
  </si>
  <si>
    <t>IMPACTO</t>
  </si>
  <si>
    <t>INSIGNIFICANTE</t>
  </si>
  <si>
    <t>MENOR</t>
  </si>
  <si>
    <t>MODERADO</t>
  </si>
  <si>
    <t>MAYOR</t>
  </si>
  <si>
    <t>CATASTROFICO</t>
  </si>
  <si>
    <t xml:space="preserve">INSIGNIFICANTE  </t>
  </si>
  <si>
    <t>INACEPTABLE</t>
  </si>
  <si>
    <t>INTOLERABLE</t>
  </si>
  <si>
    <t>Raro                  1</t>
  </si>
  <si>
    <t>1B</t>
  </si>
  <si>
    <t>2B</t>
  </si>
  <si>
    <t>3M</t>
  </si>
  <si>
    <t>4A</t>
  </si>
  <si>
    <t>5A</t>
  </si>
  <si>
    <t>POSIBLE</t>
  </si>
  <si>
    <t>Improbable      2</t>
  </si>
  <si>
    <t>4B</t>
  </si>
  <si>
    <t>6M</t>
  </si>
  <si>
    <t>8A</t>
  </si>
  <si>
    <t>10E</t>
  </si>
  <si>
    <t>Posible             3</t>
  </si>
  <si>
    <t>3B</t>
  </si>
  <si>
    <t>9A</t>
  </si>
  <si>
    <t>12E</t>
  </si>
  <si>
    <t>15E</t>
  </si>
  <si>
    <t>Improbable 2</t>
  </si>
  <si>
    <t>Probable          4</t>
  </si>
  <si>
    <t>4M</t>
  </si>
  <si>
    <t>12A</t>
  </si>
  <si>
    <t>16E</t>
  </si>
  <si>
    <t>20E</t>
  </si>
  <si>
    <t>CASI SEGURO</t>
  </si>
  <si>
    <t>Casi seguro    5</t>
  </si>
  <si>
    <t>10A</t>
  </si>
  <si>
    <t>25E</t>
  </si>
  <si>
    <t>ZONA DE RIESGO O NIVEL DE EXPOSICION</t>
  </si>
  <si>
    <t>Casi seguro 5</t>
  </si>
  <si>
    <t>Zona</t>
  </si>
  <si>
    <t>Leyenda</t>
  </si>
  <si>
    <t>BAJA</t>
  </si>
  <si>
    <t>B</t>
  </si>
  <si>
    <t>Riesgo BAJO, se puede asumir el riesgo</t>
  </si>
  <si>
    <t>M</t>
  </si>
  <si>
    <t>Riesgo MODERADO, se debe asumir o reducir el riesgo.</t>
  </si>
  <si>
    <t>ALTA</t>
  </si>
  <si>
    <t>A</t>
  </si>
  <si>
    <t>Riesgo ALTO, debe ser reducido, evitado, compartido o transferido</t>
  </si>
  <si>
    <t>EXTREMA</t>
  </si>
  <si>
    <t>E</t>
  </si>
  <si>
    <t>Riesgo EXTREMO, debe ser reducido, evitado, compartido o transferido</t>
  </si>
  <si>
    <t>ZONA DE RIESGO</t>
  </si>
  <si>
    <t xml:space="preserve"> BAJO</t>
  </si>
  <si>
    <t>BAJO</t>
  </si>
  <si>
    <t xml:space="preserve"> MODERADO</t>
  </si>
  <si>
    <t>ALTO</t>
  </si>
  <si>
    <t>EXTREMO</t>
  </si>
  <si>
    <t>SI</t>
  </si>
  <si>
    <t>Mensual</t>
  </si>
  <si>
    <t>CONVENCIONES PARA RIESGOS DE CORRUPCIÓN</t>
  </si>
  <si>
    <t xml:space="preserve">INACEPTABLE </t>
  </si>
  <si>
    <t xml:space="preserve">Fecha de Modificación:     dd/mm/aaaa                                                 Descripción de la Modificación:                                                                                                                                                                                                                       Solicitante:          </t>
  </si>
  <si>
    <t>1510/2019</t>
  </si>
  <si>
    <t>AMIGUISMO DEL CLIENTELISMO</t>
  </si>
  <si>
    <t>TRÁFICO DE INFLUENCIAS CELEBRACIÓN INDEBIDA DE CONTRATOS</t>
  </si>
  <si>
    <t>DESINFORMACIÓN O MAL INFORMACIÓN AL CIUDADANO</t>
  </si>
  <si>
    <t>IRREGULARIDAD EN LA PLANEACIÓN FINANCIERA</t>
  </si>
  <si>
    <t>MAPA DE RIESGOS ANTICORRUPCIÓN</t>
  </si>
  <si>
    <t xml:space="preserve">FUGA DE RECURSOS PÚBLICOS </t>
  </si>
  <si>
    <t>HURTO</t>
  </si>
  <si>
    <t>ABUSO DE PODER</t>
  </si>
  <si>
    <t>REALIDAD FINANCIERA CONFUSA O DUDOSA</t>
  </si>
  <si>
    <t>IRREGULARIDAD EN LA ADMINISTRACIÓN PRESUPUESTAL</t>
  </si>
  <si>
    <t>INCUMPLIMIENTO EN LA PUBLICACIÓN DE LA GESTIÓN CONTRACTUAL</t>
  </si>
  <si>
    <t>OMISIÓN EN EL ANÁLISIS DE RIESGOS CONTRACTUALES</t>
  </si>
  <si>
    <t>DEFICIENCIA EN LA ENTREGA DE INFORMACIÓN AL CIUDADANO E INADECUADA UTILIZACIÓN DE LOS CANALES DE COMUNICACIÓN</t>
  </si>
  <si>
    <t>FRAUDE</t>
  </si>
  <si>
    <t>SGC, SICPA, Lineamientos de convocatorias</t>
  </si>
  <si>
    <t>Convocatorias y licitaciones publicas, Manual de
Contratacion</t>
  </si>
  <si>
    <t>Alta Dirección
Subdirección de planeación
Subdirección Administrativa y Financiera</t>
  </si>
  <si>
    <t>Alta Dirección
Líder Juridicio</t>
  </si>
  <si>
    <t xml:space="preserve">Subdirección Administrativa y Financiera
</t>
  </si>
  <si>
    <t xml:space="preserve">Alta Dirección
Subdirección de planeación
Subdirección Administrativa y Financiera
</t>
  </si>
  <si>
    <t xml:space="preserve">Reducir, evitar o transferir el Riesgo </t>
  </si>
  <si>
    <t xml:space="preserve">Reducir el Riesgo </t>
  </si>
  <si>
    <t>ERP SICPA y Pagina WEB en atención al ciudadano y
redes sociales</t>
  </si>
  <si>
    <t>Oportunidad en los Estados financieros, Información
financiera en el ERP SICOF</t>
  </si>
  <si>
    <t xml:space="preserve">SECOP, Estudios previos, Código de ética, Página
Web en gestión transparente.
</t>
  </si>
  <si>
    <t>ERP SICOF, Sistema de seguridad de la entidad</t>
  </si>
  <si>
    <t xml:space="preserve">Manual de Funciones, Políticas, Reglamento Interno
de Trabajo. </t>
  </si>
  <si>
    <t>Plan de desarrollo, Plan estrategico ICPA, Mipg</t>
  </si>
  <si>
    <t>ERP SICOF, oportunidad y publicación de los
Estados Financieros</t>
  </si>
  <si>
    <t>Aprobación del presupuesto por el Consejo
Directivo, viabilidad de los proyectos. POAI</t>
  </si>
  <si>
    <t>Secop, Página Web en gestión transparente.</t>
  </si>
  <si>
    <t>Mapa de riesgos por proceso, riesgos de corrupción,
pólizas a los contratos que lo requieran, SGC</t>
  </si>
  <si>
    <t xml:space="preserve">SICPA, página Web, PQRS, Proceso de Control
Interno, Redes sociales </t>
  </si>
  <si>
    <t>SICOF, SICPA, Manual de contratación, Reglamento
Interno de Trabajo.</t>
  </si>
  <si>
    <t>Deficiente conocimiento en el manejo de personal y poco liderazgo por parte de la alta direccion</t>
  </si>
  <si>
    <t xml:space="preserve">*Observación de los procesos y procedimientos a todos niveles de funciones y competencias, normatividad legal vigente, encuestas de medición de clima laboral. </t>
  </si>
  <si>
    <t>*Monitoreo trimestral de los procesos de adquisicion planeados.
*Seguimiento a la matriz del plan anual de adquisiciones
*Hacer 1 socialización del Manual de Contratación a los estructuradores y evaluadores de los procesos de contratación</t>
  </si>
  <si>
    <t xml:space="preserve">Concentracion de poder.
Bajos estándares éticos.
Tráfico de Influencias.
Favorecimiento a terceros.
</t>
  </si>
  <si>
    <t>*Realizar dos (2) Socializaciones del
procedimiento y ética profesional al interior del proceso</t>
  </si>
  <si>
    <t>*Falta de personal capacitado.</t>
  </si>
  <si>
    <t>*Manipulación de la información de
la evaluación financiera y
estructuracion de los procesos
licitatorios</t>
  </si>
  <si>
    <t>*Realizar 2 socializaciones al año del código de ètica y còdigo del buen gobierno y el estatuto anticorrupción a servidores (as) de la Subdirección Financiera.
*Seguimiento mensual a las ordenes de pago a traves del aplicativo.</t>
  </si>
  <si>
    <t>*Manipulación de la información
sobre Trámites de cuentas,
ordenes de pago y registros
presupuestales para
favorecimiento a terceros</t>
  </si>
  <si>
    <t>*Seguimiento mensual a las ordenes de pago a traves del aplicativo.
*Utilización de firmas digitales de los ordenadores del gasto.</t>
  </si>
  <si>
    <t>Realizar dos (2) Socializaciones del
procedimiento y ética profesional al interior del
proceso</t>
  </si>
  <si>
    <t xml:space="preserve">Manipulación de la información de la evaluación financiera y
estructuracion de los procesos
</t>
  </si>
  <si>
    <t>Manipulación de la información
sobre Trámites de cuentas,
ordenes de pago y registros
presupuestales para
favorecimiento a terceros</t>
  </si>
  <si>
    <t>Pérdida, alteración, ausencia y retardo intencional de la documentación pre contractual y contractual.</t>
  </si>
  <si>
    <t xml:space="preserve">*Solicitud a la OCI de 1 auditoria especial para el archivo de la Direccion de Asuntos Legales.
*Solicitar el aseguramiento de la base de datos de la Direccion
</t>
  </si>
  <si>
    <t>Pérdida financiera</t>
  </si>
  <si>
    <t xml:space="preserve">*Seguimiento mensual a los riesgos contractuales </t>
  </si>
  <si>
    <t>Elaborar conceptos técnicos o
viabilidades sobre proyectos de tecnología de información y
comunicaciones favoreciendo a un tercero</t>
  </si>
  <si>
    <t>*Hacer 2 socializaciones del 
Procedimiento Gestión de proyectos de tecnología de información y comunicaciones</t>
  </si>
  <si>
    <t>* Concentración de funciones sensitivas en una misma persona. 
* Baja moral de los empleados
* Complicidad entre empleados</t>
  </si>
  <si>
    <t xml:space="preserve"> *Concentración de funciones sensitivas en una misma persona *Falsificación de documentos no negociables que contienen datos de entrada al sistema. 
* Alteración de documentos no negociables en los datos de entrada al sistema.
* Suplantación física de clientes (usuarios externos) con derechos de acceso al sistema de computador. 
* Baja moral de los empleados.</t>
  </si>
  <si>
    <t>*Realizar dos (2) Socializaciones del
procedimiento y ética profesional al interior del proceso.
*Realizar 2 socializaciones al año del código de ètica y còdigo del buen gobierno y el estatuto anticorrupción</t>
  </si>
  <si>
    <t>INCORRECTA PLANEACIÓN ESTRATÉGICA</t>
  </si>
  <si>
    <t>*Falta de personal capacitado.
* Concentración de funciones sensitivas en una misma persona</t>
  </si>
  <si>
    <t>Implementación del Plan Estrategico ICPA,MIPG</t>
  </si>
  <si>
    <t>Bimestral</t>
  </si>
  <si>
    <t>EVALUACION DE CONTROL INTERNO 2019</t>
  </si>
  <si>
    <t>Riesgo con alta probabilidad de materializarse</t>
  </si>
  <si>
    <t>Riesgo controlado</t>
  </si>
  <si>
    <t>Riesgo con probabilidad de materializarse</t>
  </si>
  <si>
    <t>Riesgo con baja probabilidad de materializarse</t>
  </si>
  <si>
    <t>PERIODICIDAD</t>
  </si>
  <si>
    <t>MAPA DE RIESGOS
ANTICORRUPCIÓN 2020</t>
  </si>
  <si>
    <t>Según la ultima evaluación de la oficina de control interno los siguientes riesgos continuan en EXTREMO</t>
  </si>
  <si>
    <t>Según la ultima evaluación de la oficina de control interno los siguientes riesgos pueden bajar a ALTO</t>
  </si>
  <si>
    <t>Según la ultima evaluación de la oficina de control interno los siguientes riesgos pueden bajar a MODERADO</t>
  </si>
  <si>
    <t>Los otros 5 riesgos riesgos continuan igual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</si>
</sst>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i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24"/>
      <color indexed="8"/>
      <name val="Arial"/>
      <family val="2"/>
    </font>
    <font>
      <sz val="10"/>
      <color rgb="FF000000"/>
      <name val="Times New Roman"/>
      <family val="1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/>
        <bgColor indexed="17"/>
      </patternFill>
    </fill>
    <fill>
      <patternFill patternType="solid">
        <fgColor theme="6" tint="0.39997558519241921"/>
        <bgColor indexed="17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6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8D6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2D69B"/>
      </left>
      <right/>
      <top style="medium">
        <color rgb="FFC2D69B"/>
      </top>
      <bottom style="medium">
        <color rgb="FFC2D69B"/>
      </bottom>
      <diagonal/>
    </border>
    <border>
      <left/>
      <right/>
      <top style="medium">
        <color rgb="FFC2D69B"/>
      </top>
      <bottom style="medium">
        <color rgb="FFC2D69B"/>
      </bottom>
      <diagonal/>
    </border>
    <border>
      <left/>
      <right style="medium">
        <color rgb="FFC2D69B"/>
      </right>
      <top style="medium">
        <color rgb="FFC2D69B"/>
      </top>
      <bottom style="medium">
        <color rgb="FFC2D69B"/>
      </bottom>
      <diagonal/>
    </border>
    <border>
      <left style="medium">
        <color rgb="FFC2D69B"/>
      </left>
      <right style="medium">
        <color rgb="FFC2D69B"/>
      </right>
      <top/>
      <bottom style="medium">
        <color rgb="FFC2D69B"/>
      </bottom>
      <diagonal/>
    </border>
    <border>
      <left/>
      <right style="medium">
        <color rgb="FFC2D69B"/>
      </right>
      <top/>
      <bottom style="medium">
        <color rgb="FFC2D69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2D69B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1" fillId="0" borderId="0"/>
  </cellStyleXfs>
  <cellXfs count="217">
    <xf numFmtId="0" fontId="0" fillId="0" borderId="0" xfId="0"/>
    <xf numFmtId="0" fontId="4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Protection="1"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Border="1" applyAlignment="1" applyProtection="1">
      <alignment wrapText="1"/>
      <protection locked="0"/>
    </xf>
    <xf numFmtId="0" fontId="0" fillId="0" borderId="16" xfId="0" applyNumberFormat="1" applyBorder="1" applyAlignment="1" applyProtection="1">
      <protection locked="0"/>
    </xf>
    <xf numFmtId="0" fontId="0" fillId="0" borderId="17" xfId="0" applyNumberFormat="1" applyBorder="1" applyAlignment="1" applyProtection="1">
      <protection locked="0"/>
    </xf>
    <xf numFmtId="0" fontId="11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0" fillId="0" borderId="0" xfId="0" applyProtection="1"/>
    <xf numFmtId="0" fontId="12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11" borderId="58" xfId="0" applyFont="1" applyFill="1" applyBorder="1" applyAlignment="1" applyProtection="1">
      <alignment horizontal="center" vertical="center" wrapText="1"/>
    </xf>
    <xf numFmtId="0" fontId="11" fillId="11" borderId="48" xfId="0" applyFont="1" applyFill="1" applyBorder="1" applyAlignment="1" applyProtection="1">
      <alignment horizontal="center" vertical="center" wrapText="1"/>
    </xf>
    <xf numFmtId="0" fontId="11" fillId="11" borderId="59" xfId="0" applyFont="1" applyFill="1" applyBorder="1" applyAlignment="1" applyProtection="1">
      <alignment vertical="center" wrapText="1"/>
    </xf>
    <xf numFmtId="0" fontId="11" fillId="11" borderId="61" xfId="0" applyFont="1" applyFill="1" applyBorder="1" applyAlignment="1" applyProtection="1">
      <alignment horizontal="center" vertical="center" wrapText="1"/>
    </xf>
    <xf numFmtId="0" fontId="11" fillId="11" borderId="62" xfId="0" applyFont="1" applyFill="1" applyBorder="1" applyAlignment="1" applyProtection="1">
      <alignment horizontal="center" vertical="center" wrapText="1"/>
    </xf>
    <xf numFmtId="0" fontId="11" fillId="10" borderId="62" xfId="0" applyFont="1" applyFill="1" applyBorder="1" applyAlignment="1" applyProtection="1">
      <alignment horizontal="center" vertical="center" wrapText="1"/>
    </xf>
    <xf numFmtId="0" fontId="11" fillId="12" borderId="63" xfId="0" applyFont="1" applyFill="1" applyBorder="1" applyAlignment="1" applyProtection="1">
      <alignment vertical="center" wrapText="1"/>
    </xf>
    <xf numFmtId="0" fontId="11" fillId="12" borderId="51" xfId="0" applyFont="1" applyFill="1" applyBorder="1" applyAlignment="1" applyProtection="1">
      <alignment vertical="center" wrapText="1"/>
    </xf>
    <xf numFmtId="0" fontId="11" fillId="10" borderId="62" xfId="0" applyFont="1" applyFill="1" applyBorder="1" applyAlignment="1" applyProtection="1">
      <alignment horizontal="left" vertical="center" wrapText="1"/>
    </xf>
    <xf numFmtId="0" fontId="14" fillId="14" borderId="61" xfId="0" applyFont="1" applyFill="1" applyBorder="1" applyAlignment="1" applyProtection="1">
      <alignment horizontal="center" vertical="center" wrapText="1"/>
    </xf>
    <xf numFmtId="0" fontId="14" fillId="15" borderId="61" xfId="0" applyFont="1" applyFill="1" applyBorder="1" applyAlignment="1" applyProtection="1">
      <alignment horizontal="center" vertical="center" wrapText="1"/>
    </xf>
    <xf numFmtId="0" fontId="14" fillId="16" borderId="6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11" fillId="12" borderId="65" xfId="0" applyFont="1" applyFill="1" applyBorder="1" applyAlignment="1" applyProtection="1">
      <alignment vertical="center" wrapText="1"/>
    </xf>
    <xf numFmtId="0" fontId="11" fillId="10" borderId="66" xfId="0" applyFont="1" applyFill="1" applyBorder="1" applyAlignment="1" applyProtection="1">
      <alignment horizontal="center" vertical="center" wrapText="1"/>
    </xf>
    <xf numFmtId="0" fontId="14" fillId="17" borderId="61" xfId="0" applyFont="1" applyFill="1" applyBorder="1" applyAlignment="1" applyProtection="1">
      <alignment horizontal="center" vertical="center" wrapText="1"/>
    </xf>
    <xf numFmtId="0" fontId="11" fillId="12" borderId="2" xfId="0" applyFont="1" applyFill="1" applyBorder="1" applyAlignment="1" applyProtection="1">
      <alignment vertical="center" wrapText="1"/>
    </xf>
    <xf numFmtId="0" fontId="11" fillId="10" borderId="12" xfId="0" applyFont="1" applyFill="1" applyBorder="1" applyAlignment="1" applyProtection="1">
      <alignment horizontal="center" vertical="center" wrapText="1"/>
    </xf>
    <xf numFmtId="0" fontId="11" fillId="12" borderId="2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vertical="center" wrapText="1"/>
    </xf>
    <xf numFmtId="0" fontId="11" fillId="13" borderId="70" xfId="0" applyFont="1" applyFill="1" applyBorder="1" applyAlignment="1" applyProtection="1">
      <alignment horizontal="center" vertical="center" wrapText="1"/>
    </xf>
    <xf numFmtId="0" fontId="11" fillId="10" borderId="71" xfId="0" applyFont="1" applyFill="1" applyBorder="1" applyAlignment="1" applyProtection="1">
      <alignment horizontal="center" vertical="center" wrapText="1"/>
    </xf>
    <xf numFmtId="0" fontId="11" fillId="7" borderId="21" xfId="0" applyFont="1" applyFill="1" applyBorder="1" applyAlignment="1" applyProtection="1">
      <alignment horizontal="center" vertical="center" wrapText="1"/>
    </xf>
    <xf numFmtId="0" fontId="11" fillId="7" borderId="22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1" fillId="14" borderId="22" xfId="0" applyFont="1" applyFill="1" applyBorder="1" applyAlignment="1" applyProtection="1">
      <alignment horizontal="center" vertical="center"/>
    </xf>
    <xf numFmtId="0" fontId="11" fillId="9" borderId="22" xfId="0" applyFont="1" applyFill="1" applyBorder="1" applyAlignment="1" applyProtection="1">
      <alignment horizontal="center" vertical="center"/>
    </xf>
    <xf numFmtId="0" fontId="11" fillId="18" borderId="22" xfId="0" applyFont="1" applyFill="1" applyBorder="1" applyAlignment="1" applyProtection="1">
      <alignment horizontal="center" vertical="center"/>
    </xf>
    <xf numFmtId="0" fontId="11" fillId="17" borderId="2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3" fillId="0" borderId="2" xfId="0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0" fillId="0" borderId="0" xfId="0" applyNumberFormat="1" applyFont="1" applyFill="1" applyBorder="1" applyProtection="1">
      <protection locked="0"/>
    </xf>
    <xf numFmtId="0" fontId="20" fillId="0" borderId="0" xfId="0" applyNumberFormat="1" applyFont="1" applyBorder="1" applyProtection="1">
      <protection locked="0"/>
    </xf>
    <xf numFmtId="0" fontId="16" fillId="0" borderId="0" xfId="2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Border="1" applyProtection="1"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23" fillId="14" borderId="77" xfId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6" borderId="2" xfId="0" applyFont="1" applyFill="1" applyBorder="1" applyAlignment="1" applyProtection="1">
      <alignment horizontal="left" vertical="center" wrapText="1"/>
      <protection locked="0"/>
    </xf>
    <xf numFmtId="0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0" applyNumberFormat="1" applyFont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3" fillId="14" borderId="78" xfId="1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23" fillId="6" borderId="7" xfId="0" applyFont="1" applyFill="1" applyBorder="1" applyAlignment="1" applyProtection="1">
      <alignment horizontal="left" vertical="center" wrapText="1"/>
      <protection locked="0"/>
    </xf>
    <xf numFmtId="0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23" fillId="14" borderId="76" xfId="1" applyFont="1" applyFill="1" applyBorder="1" applyAlignment="1" applyProtection="1">
      <alignment horizontal="center" vertical="center" wrapText="1"/>
      <protection locked="0"/>
    </xf>
    <xf numFmtId="0" fontId="23" fillId="6" borderId="6" xfId="0" applyFont="1" applyFill="1" applyBorder="1" applyAlignment="1" applyProtection="1">
      <alignment horizontal="left" vertical="center" wrapText="1"/>
      <protection locked="0"/>
    </xf>
    <xf numFmtId="0" fontId="13" fillId="6" borderId="6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0" applyNumberFormat="1" applyFont="1" applyBorder="1" applyAlignment="1" applyProtection="1">
      <alignment horizontal="center" vertical="center"/>
      <protection hidden="1"/>
    </xf>
    <xf numFmtId="0" fontId="24" fillId="6" borderId="23" xfId="0" applyFont="1" applyFill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14" borderId="13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justify" vertical="center" wrapText="1"/>
      <protection locked="0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NumberFormat="1" applyFont="1" applyBorder="1" applyAlignment="1" applyProtection="1">
      <alignment horizontal="center" vertical="center"/>
      <protection hidden="1"/>
    </xf>
    <xf numFmtId="0" fontId="24" fillId="6" borderId="2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1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Border="1" applyProtection="1">
      <protection locked="0"/>
    </xf>
    <xf numFmtId="0" fontId="24" fillId="0" borderId="0" xfId="0" applyNumberFormat="1" applyFont="1" applyProtection="1">
      <protection locked="0"/>
    </xf>
    <xf numFmtId="0" fontId="3" fillId="0" borderId="70" xfId="0" applyNumberFormat="1" applyFont="1" applyBorder="1" applyAlignment="1" applyProtection="1">
      <alignment horizontal="center" vertical="center"/>
      <protection locked="0"/>
    </xf>
    <xf numFmtId="0" fontId="3" fillId="12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7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2" applyNumberFormat="1" applyFont="1" applyFill="1" applyBorder="1" applyAlignment="1" applyProtection="1">
      <alignment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left" vertical="center" wrapText="1"/>
      <protection locked="0"/>
    </xf>
    <xf numFmtId="0" fontId="23" fillId="14" borderId="2" xfId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left" vertical="center"/>
      <protection locked="0"/>
    </xf>
    <xf numFmtId="0" fontId="10" fillId="0" borderId="2" xfId="0" applyNumberFormat="1" applyFont="1" applyBorder="1" applyAlignment="1" applyProtection="1">
      <alignment horizontal="center" vertical="center"/>
      <protection locked="0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18" fillId="19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NumberFormat="1" applyFont="1" applyBorder="1" applyAlignment="1" applyProtection="1">
      <alignment horizontal="center" vertical="center" wrapText="1"/>
      <protection locked="0"/>
    </xf>
    <xf numFmtId="0" fontId="3" fillId="0" borderId="79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" fillId="5" borderId="34" xfId="0" applyNumberFormat="1" applyFont="1" applyFill="1" applyBorder="1" applyAlignment="1" applyProtection="1">
      <alignment horizontal="center" vertical="center"/>
      <protection locked="0"/>
    </xf>
    <xf numFmtId="0" fontId="2" fillId="5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40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2" fillId="0" borderId="6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17" borderId="67" xfId="0" applyFont="1" applyFill="1" applyBorder="1" applyAlignment="1" applyProtection="1">
      <alignment horizontal="center" vertical="center" wrapText="1"/>
    </xf>
    <xf numFmtId="0" fontId="14" fillId="17" borderId="62" xfId="0" applyFont="1" applyFill="1" applyBorder="1" applyAlignment="1" applyProtection="1">
      <alignment horizontal="center" vertical="center" wrapText="1"/>
    </xf>
    <xf numFmtId="0" fontId="11" fillId="7" borderId="68" xfId="0" applyFont="1" applyFill="1" applyBorder="1" applyAlignment="1" applyProtection="1">
      <alignment horizontal="center"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0" fontId="11" fillId="13" borderId="1" xfId="0" applyFont="1" applyFill="1" applyBorder="1" applyAlignment="1" applyProtection="1">
      <alignment horizontal="center" vertical="center" wrapText="1"/>
    </xf>
    <xf numFmtId="0" fontId="11" fillId="13" borderId="69" xfId="0" applyFont="1" applyFill="1" applyBorder="1" applyAlignment="1" applyProtection="1">
      <alignment horizontal="center" vertical="center" wrapText="1"/>
    </xf>
    <xf numFmtId="0" fontId="14" fillId="14" borderId="48" xfId="0" applyFont="1" applyFill="1" applyBorder="1" applyAlignment="1" applyProtection="1">
      <alignment horizontal="center" vertical="center" wrapText="1"/>
    </xf>
    <xf numFmtId="0" fontId="14" fillId="14" borderId="61" xfId="0" applyFont="1" applyFill="1" applyBorder="1" applyAlignment="1" applyProtection="1">
      <alignment horizontal="center" vertical="center" wrapText="1"/>
    </xf>
    <xf numFmtId="0" fontId="14" fillId="15" borderId="67" xfId="0" applyFont="1" applyFill="1" applyBorder="1" applyAlignment="1" applyProtection="1">
      <alignment horizontal="center" vertical="center" wrapText="1"/>
    </xf>
    <xf numFmtId="0" fontId="14" fillId="15" borderId="62" xfId="0" applyFont="1" applyFill="1" applyBorder="1" applyAlignment="1" applyProtection="1">
      <alignment horizontal="center" vertical="center" wrapText="1"/>
    </xf>
    <xf numFmtId="0" fontId="14" fillId="16" borderId="67" xfId="0" applyFont="1" applyFill="1" applyBorder="1" applyAlignment="1" applyProtection="1">
      <alignment horizontal="center" vertical="center" wrapText="1"/>
    </xf>
    <xf numFmtId="0" fontId="14" fillId="16" borderId="62" xfId="0" applyFont="1" applyFill="1" applyBorder="1" applyAlignment="1" applyProtection="1">
      <alignment horizontal="center" vertical="center" wrapText="1"/>
    </xf>
    <xf numFmtId="0" fontId="14" fillId="15" borderId="48" xfId="0" applyFont="1" applyFill="1" applyBorder="1" applyAlignment="1" applyProtection="1">
      <alignment horizontal="center" vertical="center" wrapText="1"/>
    </xf>
    <xf numFmtId="0" fontId="14" fillId="15" borderId="61" xfId="0" applyFont="1" applyFill="1" applyBorder="1" applyAlignment="1" applyProtection="1">
      <alignment horizontal="center" vertical="center" wrapText="1"/>
    </xf>
    <xf numFmtId="0" fontId="11" fillId="12" borderId="64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</xf>
    <xf numFmtId="0" fontId="14" fillId="14" borderId="67" xfId="0" applyFont="1" applyFill="1" applyBorder="1" applyAlignment="1" applyProtection="1">
      <alignment horizontal="center" vertical="center" wrapText="1"/>
    </xf>
    <xf numFmtId="0" fontId="14" fillId="14" borderId="62" xfId="0" applyFont="1" applyFill="1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1" fillId="10" borderId="25" xfId="0" applyFont="1" applyFill="1" applyBorder="1" applyAlignment="1" applyProtection="1">
      <alignment horizontal="center" vertical="center" wrapText="1"/>
    </xf>
    <xf numFmtId="0" fontId="11" fillId="10" borderId="26" xfId="0" applyFont="1" applyFill="1" applyBorder="1" applyAlignment="1" applyProtection="1">
      <alignment horizontal="center" vertical="center" wrapText="1"/>
    </xf>
    <xf numFmtId="0" fontId="11" fillId="10" borderId="49" xfId="0" applyFont="1" applyFill="1" applyBorder="1" applyAlignment="1" applyProtection="1">
      <alignment horizontal="center" vertical="center" wrapText="1"/>
    </xf>
    <xf numFmtId="0" fontId="11" fillId="10" borderId="56" xfId="0" applyFont="1" applyFill="1" applyBorder="1" applyAlignment="1" applyProtection="1">
      <alignment horizontal="center" vertical="center" wrapText="1"/>
    </xf>
    <xf numFmtId="0" fontId="11" fillId="10" borderId="0" xfId="0" applyFont="1" applyFill="1" applyBorder="1" applyAlignment="1" applyProtection="1">
      <alignment horizontal="center" vertical="center" wrapText="1"/>
    </xf>
    <xf numFmtId="0" fontId="11" fillId="10" borderId="57" xfId="0" applyFont="1" applyFill="1" applyBorder="1" applyAlignment="1" applyProtection="1">
      <alignment horizontal="center" vertical="center" wrapText="1"/>
    </xf>
    <xf numFmtId="0" fontId="11" fillId="11" borderId="50" xfId="0" applyFont="1" applyFill="1" applyBorder="1" applyAlignment="1" applyProtection="1">
      <alignment horizontal="center" vertical="center" wrapText="1"/>
    </xf>
    <xf numFmtId="0" fontId="11" fillId="11" borderId="51" xfId="0" applyFont="1" applyFill="1" applyBorder="1" applyAlignment="1" applyProtection="1">
      <alignment horizontal="center" vertical="center" wrapText="1"/>
    </xf>
    <xf numFmtId="0" fontId="11" fillId="10" borderId="52" xfId="0" applyFont="1" applyFill="1" applyBorder="1" applyAlignment="1" applyProtection="1">
      <alignment horizontal="center" vertical="center" wrapText="1"/>
    </xf>
    <xf numFmtId="0" fontId="11" fillId="10" borderId="59" xfId="0" applyFont="1" applyFill="1" applyBorder="1" applyAlignment="1" applyProtection="1">
      <alignment horizontal="center" vertical="center" wrapText="1"/>
    </xf>
    <xf numFmtId="0" fontId="11" fillId="10" borderId="62" xfId="0" applyFont="1" applyFill="1" applyBorder="1" applyAlignment="1" applyProtection="1">
      <alignment horizontal="center" vertical="center" wrapText="1"/>
    </xf>
    <xf numFmtId="0" fontId="11" fillId="11" borderId="53" xfId="0" applyFont="1" applyFill="1" applyBorder="1" applyAlignment="1" applyProtection="1">
      <alignment horizontal="center" vertical="center" wrapText="1"/>
    </xf>
    <xf numFmtId="0" fontId="11" fillId="11" borderId="54" xfId="0" applyFont="1" applyFill="1" applyBorder="1" applyAlignment="1" applyProtection="1">
      <alignment horizontal="center" vertical="center" wrapText="1"/>
    </xf>
    <xf numFmtId="0" fontId="11" fillId="11" borderId="55" xfId="0" applyFont="1" applyFill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vertical="center" wrapText="1"/>
    </xf>
    <xf numFmtId="0" fontId="11" fillId="12" borderId="50" xfId="0" applyFont="1" applyFill="1" applyBorder="1" applyAlignment="1" applyProtection="1">
      <alignment horizontal="center" vertical="center" wrapText="1"/>
    </xf>
    <xf numFmtId="0" fontId="11" fillId="12" borderId="51" xfId="0" applyFont="1" applyFill="1" applyBorder="1" applyAlignment="1" applyProtection="1">
      <alignment horizontal="center" vertical="center" wrapText="1"/>
    </xf>
    <xf numFmtId="0" fontId="11" fillId="13" borderId="46" xfId="0" applyFont="1" applyFill="1" applyBorder="1" applyAlignment="1" applyProtection="1">
      <alignment horizontal="center" vertical="center" wrapText="1"/>
    </xf>
    <xf numFmtId="0" fontId="11" fillId="13" borderId="50" xfId="0" applyFont="1" applyFill="1" applyBorder="1" applyAlignment="1" applyProtection="1">
      <alignment horizontal="center" vertical="center" wrapText="1"/>
    </xf>
    <xf numFmtId="0" fontId="11" fillId="13" borderId="51" xfId="0" applyFont="1" applyFill="1" applyBorder="1" applyAlignment="1" applyProtection="1">
      <alignment horizontal="center" vertical="center" wrapText="1"/>
    </xf>
    <xf numFmtId="0" fontId="15" fillId="0" borderId="72" xfId="0" applyFont="1" applyFill="1" applyBorder="1" applyAlignment="1">
      <alignment horizontal="center"/>
    </xf>
    <xf numFmtId="0" fontId="15" fillId="0" borderId="73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27" fillId="0" borderId="0" xfId="0" applyNumberFormat="1" applyFont="1" applyProtection="1">
      <protection locked="0"/>
    </xf>
    <xf numFmtId="0" fontId="28" fillId="0" borderId="0" xfId="0" applyNumberFormat="1" applyFont="1" applyProtection="1">
      <protection locked="0"/>
    </xf>
    <xf numFmtId="0" fontId="29" fillId="0" borderId="0" xfId="0" applyNumberFormat="1" applyFont="1" applyProtection="1">
      <protection locked="0"/>
    </xf>
  </cellXfs>
  <cellStyles count="3">
    <cellStyle name="Normal" xfId="0" builtinId="0"/>
    <cellStyle name="Normal 2 2" xfId="2" xr:uid="{00000000-0005-0000-0000-000001000000}"/>
    <cellStyle name="Normal 5" xfId="1" xr:uid="{00000000-0005-0000-0000-000002000000}"/>
  </cellStyles>
  <dxfs count="110"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FFC000"/>
        </patternFill>
      </fill>
    </dxf>
    <dxf>
      <fill>
        <patternFill>
          <bgColor rgb="FFF98D6B"/>
        </patternFill>
      </fill>
    </dxf>
    <dxf>
      <fill>
        <patternFill>
          <bgColor rgb="FFA8D08D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942975</xdr:colOff>
      <xdr:row>8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429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.diaz\Desktop\RIESGOS\ESTRATEGICA\Mapa%20de%20Riesgos%20ICPA%202018%20Oct%2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ABILIDAD"/>
      <sheetName val="IMPACTO"/>
      <sheetName val="MATRIZ DE CALIFICACIÓN"/>
      <sheetName val="ZONA DE RIESGO"/>
      <sheetName val="ESTRATEGICO"/>
      <sheetName val="MISIONALES"/>
      <sheetName val="APOYO"/>
      <sheetName val="GESTIÓN FINANCIERA"/>
      <sheetName val="GESTIÓN INFRESTRUCTURA"/>
      <sheetName val="GESTIÓN TECNOLOGICA"/>
      <sheetName val="GESTIÓN HUMANA"/>
      <sheetName val="GESTIÓN DOCUMENTOS"/>
      <sheetName val="GESTIÓN JURIDICA"/>
      <sheetName val="GESTIÓN COMUNICACIONES"/>
      <sheetName val="EVALUACION Y MEJORA"/>
    </sheetNames>
    <sheetDataSet>
      <sheetData sheetId="0" refreshError="1"/>
      <sheetData sheetId="1" refreshError="1"/>
      <sheetData sheetId="2" refreshError="1">
        <row r="7">
          <cell r="C7" t="str">
            <v>1B</v>
          </cell>
          <cell r="D7" t="str">
            <v>2B</v>
          </cell>
          <cell r="E7" t="str">
            <v>3M</v>
          </cell>
          <cell r="F7" t="str">
            <v>4A</v>
          </cell>
          <cell r="G7" t="str">
            <v>5A</v>
          </cell>
          <cell r="J7">
            <v>1</v>
          </cell>
        </row>
        <row r="8">
          <cell r="C8" t="str">
            <v>2B</v>
          </cell>
          <cell r="D8" t="str">
            <v>4B</v>
          </cell>
          <cell r="E8" t="str">
            <v>6M</v>
          </cell>
          <cell r="F8" t="str">
            <v>8A</v>
          </cell>
          <cell r="G8" t="str">
            <v>10E</v>
          </cell>
        </row>
        <row r="9">
          <cell r="C9" t="str">
            <v>3B</v>
          </cell>
          <cell r="D9" t="str">
            <v>6M</v>
          </cell>
          <cell r="E9" t="str">
            <v>9A</v>
          </cell>
          <cell r="F9" t="str">
            <v>12E</v>
          </cell>
          <cell r="G9" t="str">
            <v>15E</v>
          </cell>
          <cell r="J9">
            <v>2</v>
          </cell>
        </row>
        <row r="10">
          <cell r="C10" t="str">
            <v>4M</v>
          </cell>
          <cell r="D10" t="str">
            <v>8A</v>
          </cell>
          <cell r="E10" t="str">
            <v>12A</v>
          </cell>
          <cell r="F10" t="str">
            <v>16E</v>
          </cell>
          <cell r="G10" t="str">
            <v>20E</v>
          </cell>
          <cell r="J10">
            <v>3</v>
          </cell>
        </row>
        <row r="11">
          <cell r="C11" t="str">
            <v>5A</v>
          </cell>
          <cell r="D11" t="str">
            <v>10A</v>
          </cell>
          <cell r="E11" t="str">
            <v>15E</v>
          </cell>
          <cell r="F11" t="str">
            <v>20E</v>
          </cell>
          <cell r="G11" t="str">
            <v>25E</v>
          </cell>
        </row>
        <row r="12">
          <cell r="J12">
            <v>4</v>
          </cell>
        </row>
        <row r="14">
          <cell r="J14">
            <v>5</v>
          </cell>
        </row>
      </sheetData>
      <sheetData sheetId="3" refreshError="1">
        <row r="5">
          <cell r="B5" t="str">
            <v>1B</v>
          </cell>
          <cell r="C5" t="str">
            <v xml:space="preserve"> BAJO</v>
          </cell>
        </row>
        <row r="6">
          <cell r="B6" t="str">
            <v>2B</v>
          </cell>
          <cell r="C6" t="str">
            <v xml:space="preserve"> BAJO</v>
          </cell>
        </row>
        <row r="7">
          <cell r="B7" t="str">
            <v>3B</v>
          </cell>
          <cell r="C7" t="str">
            <v>BAJO</v>
          </cell>
        </row>
        <row r="8">
          <cell r="B8" t="str">
            <v>4B</v>
          </cell>
          <cell r="C8" t="str">
            <v>BAJO</v>
          </cell>
        </row>
        <row r="9">
          <cell r="B9" t="str">
            <v>3M</v>
          </cell>
          <cell r="C9" t="str">
            <v xml:space="preserve"> MODERADO</v>
          </cell>
        </row>
        <row r="10">
          <cell r="B10" t="str">
            <v>4M</v>
          </cell>
          <cell r="C10" t="str">
            <v>MODERADO</v>
          </cell>
        </row>
        <row r="11">
          <cell r="B11" t="str">
            <v>6M</v>
          </cell>
          <cell r="C11" t="str">
            <v>MODERADO</v>
          </cell>
        </row>
        <row r="12">
          <cell r="B12" t="str">
            <v>4A</v>
          </cell>
          <cell r="C12" t="str">
            <v>ALTO</v>
          </cell>
        </row>
        <row r="13">
          <cell r="B13" t="str">
            <v>5A</v>
          </cell>
          <cell r="C13" t="str">
            <v>ALTO</v>
          </cell>
        </row>
        <row r="14">
          <cell r="B14" t="str">
            <v>8A</v>
          </cell>
          <cell r="C14" t="str">
            <v>ALTO</v>
          </cell>
        </row>
        <row r="15">
          <cell r="B15" t="str">
            <v>10A</v>
          </cell>
          <cell r="C15" t="str">
            <v>ALTO</v>
          </cell>
        </row>
        <row r="16">
          <cell r="B16" t="str">
            <v>9A</v>
          </cell>
          <cell r="C16" t="str">
            <v>ALTO</v>
          </cell>
        </row>
        <row r="17">
          <cell r="B17" t="str">
            <v>12A</v>
          </cell>
          <cell r="C17" t="str">
            <v>ALTO</v>
          </cell>
        </row>
        <row r="18">
          <cell r="B18" t="str">
            <v>10E</v>
          </cell>
          <cell r="C18" t="str">
            <v>EXTREMO</v>
          </cell>
        </row>
        <row r="19">
          <cell r="B19" t="str">
            <v>12E</v>
          </cell>
          <cell r="C19" t="str">
            <v>EXTREMO</v>
          </cell>
        </row>
        <row r="20">
          <cell r="B20" t="str">
            <v>15E</v>
          </cell>
          <cell r="C20" t="str">
            <v>EXTREMO</v>
          </cell>
        </row>
        <row r="21">
          <cell r="B21" t="str">
            <v>16E</v>
          </cell>
          <cell r="C21" t="str">
            <v>EXTREMO</v>
          </cell>
        </row>
        <row r="22">
          <cell r="B22" t="str">
            <v>20E</v>
          </cell>
          <cell r="C22" t="str">
            <v>EXTREMO</v>
          </cell>
        </row>
        <row r="23">
          <cell r="B23" t="str">
            <v>25E</v>
          </cell>
          <cell r="C23" t="str">
            <v>EXTREMO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62"/>
  <sheetViews>
    <sheetView tabSelected="1" topLeftCell="A2" zoomScale="80" zoomScaleNormal="80" workbookViewId="0">
      <selection activeCell="C57" sqref="C57"/>
    </sheetView>
  </sheetViews>
  <sheetFormatPr baseColWidth="10" defaultColWidth="10.7109375" defaultRowHeight="15" x14ac:dyDescent="0.25"/>
  <cols>
    <col min="1" max="1" width="19" style="3" customWidth="1"/>
    <col min="2" max="2" width="5.7109375" style="3" customWidth="1"/>
    <col min="3" max="3" width="17.28515625" style="3" customWidth="1"/>
    <col min="4" max="4" width="17.5703125" style="3" customWidth="1"/>
    <col min="5" max="5" width="10.85546875" style="3" customWidth="1"/>
    <col min="6" max="6" width="25.42578125" style="3" customWidth="1"/>
    <col min="7" max="7" width="14.140625" style="3" customWidth="1"/>
    <col min="8" max="9" width="4.28515625" style="3" customWidth="1"/>
    <col min="10" max="10" width="7.42578125" style="3" customWidth="1"/>
    <col min="11" max="11" width="13" style="3" customWidth="1"/>
    <col min="12" max="12" width="12.85546875" style="3" customWidth="1"/>
    <col min="13" max="13" width="14" style="3" customWidth="1"/>
    <col min="14" max="14" width="16.42578125" style="3" customWidth="1"/>
    <col min="15" max="15" width="15.85546875" style="3" customWidth="1"/>
    <col min="16" max="16" width="19.28515625" style="69" customWidth="1"/>
    <col min="17" max="17" width="12.140625" style="2" customWidth="1"/>
    <col min="18" max="25" width="12.5703125" style="2" customWidth="1"/>
    <col min="26" max="42" width="11.42578125" style="2"/>
    <col min="43" max="256" width="11.42578125" style="3"/>
    <col min="257" max="257" width="17.140625" style="3" customWidth="1"/>
    <col min="258" max="258" width="9.140625" style="3" customWidth="1"/>
    <col min="259" max="259" width="16.42578125" style="3" customWidth="1"/>
    <col min="260" max="260" width="23" style="3" customWidth="1"/>
    <col min="261" max="261" width="24.85546875" style="3" customWidth="1"/>
    <col min="262" max="262" width="30.28515625" style="3" customWidth="1"/>
    <col min="263" max="263" width="10.5703125" style="3" customWidth="1"/>
    <col min="264" max="265" width="5.7109375" style="3" customWidth="1"/>
    <col min="266" max="266" width="10.5703125" style="3" bestFit="1" customWidth="1"/>
    <col min="267" max="267" width="15.140625" style="3" customWidth="1"/>
    <col min="268" max="268" width="15.5703125" style="3" customWidth="1"/>
    <col min="269" max="269" width="32.140625" style="3" customWidth="1"/>
    <col min="270" max="270" width="17" style="3" customWidth="1"/>
    <col min="271" max="271" width="19.42578125" style="3" customWidth="1"/>
    <col min="272" max="272" width="23.85546875" style="3" customWidth="1"/>
    <col min="273" max="273" width="2.140625" style="3" customWidth="1"/>
    <col min="274" max="281" width="12.5703125" style="3" customWidth="1"/>
    <col min="282" max="512" width="11.42578125" style="3"/>
    <col min="513" max="513" width="17.140625" style="3" customWidth="1"/>
    <col min="514" max="514" width="9.140625" style="3" customWidth="1"/>
    <col min="515" max="515" width="16.42578125" style="3" customWidth="1"/>
    <col min="516" max="516" width="23" style="3" customWidth="1"/>
    <col min="517" max="517" width="24.85546875" style="3" customWidth="1"/>
    <col min="518" max="518" width="30.28515625" style="3" customWidth="1"/>
    <col min="519" max="519" width="10.5703125" style="3" customWidth="1"/>
    <col min="520" max="521" width="5.7109375" style="3" customWidth="1"/>
    <col min="522" max="522" width="10.5703125" style="3" bestFit="1" customWidth="1"/>
    <col min="523" max="523" width="15.140625" style="3" customWidth="1"/>
    <col min="524" max="524" width="15.5703125" style="3" customWidth="1"/>
    <col min="525" max="525" width="32.140625" style="3" customWidth="1"/>
    <col min="526" max="526" width="17" style="3" customWidth="1"/>
    <col min="527" max="527" width="19.42578125" style="3" customWidth="1"/>
    <col min="528" max="528" width="23.85546875" style="3" customWidth="1"/>
    <col min="529" max="529" width="2.140625" style="3" customWidth="1"/>
    <col min="530" max="537" width="12.5703125" style="3" customWidth="1"/>
    <col min="538" max="768" width="11.42578125" style="3"/>
    <col min="769" max="769" width="17.140625" style="3" customWidth="1"/>
    <col min="770" max="770" width="9.140625" style="3" customWidth="1"/>
    <col min="771" max="771" width="16.42578125" style="3" customWidth="1"/>
    <col min="772" max="772" width="23" style="3" customWidth="1"/>
    <col min="773" max="773" width="24.85546875" style="3" customWidth="1"/>
    <col min="774" max="774" width="30.28515625" style="3" customWidth="1"/>
    <col min="775" max="775" width="10.5703125" style="3" customWidth="1"/>
    <col min="776" max="777" width="5.7109375" style="3" customWidth="1"/>
    <col min="778" max="778" width="10.5703125" style="3" bestFit="1" customWidth="1"/>
    <col min="779" max="779" width="15.140625" style="3" customWidth="1"/>
    <col min="780" max="780" width="15.5703125" style="3" customWidth="1"/>
    <col min="781" max="781" width="32.140625" style="3" customWidth="1"/>
    <col min="782" max="782" width="17" style="3" customWidth="1"/>
    <col min="783" max="783" width="19.42578125" style="3" customWidth="1"/>
    <col min="784" max="784" width="23.85546875" style="3" customWidth="1"/>
    <col min="785" max="785" width="2.140625" style="3" customWidth="1"/>
    <col min="786" max="793" width="12.5703125" style="3" customWidth="1"/>
    <col min="794" max="1024" width="11.42578125" style="3"/>
    <col min="1025" max="1025" width="17.140625" style="3" customWidth="1"/>
    <col min="1026" max="1026" width="9.140625" style="3" customWidth="1"/>
    <col min="1027" max="1027" width="16.42578125" style="3" customWidth="1"/>
    <col min="1028" max="1028" width="23" style="3" customWidth="1"/>
    <col min="1029" max="1029" width="24.85546875" style="3" customWidth="1"/>
    <col min="1030" max="1030" width="30.28515625" style="3" customWidth="1"/>
    <col min="1031" max="1031" width="10.5703125" style="3" customWidth="1"/>
    <col min="1032" max="1033" width="5.7109375" style="3" customWidth="1"/>
    <col min="1034" max="1034" width="10.5703125" style="3" bestFit="1" customWidth="1"/>
    <col min="1035" max="1035" width="15.140625" style="3" customWidth="1"/>
    <col min="1036" max="1036" width="15.5703125" style="3" customWidth="1"/>
    <col min="1037" max="1037" width="32.140625" style="3" customWidth="1"/>
    <col min="1038" max="1038" width="17" style="3" customWidth="1"/>
    <col min="1039" max="1039" width="19.42578125" style="3" customWidth="1"/>
    <col min="1040" max="1040" width="23.85546875" style="3" customWidth="1"/>
    <col min="1041" max="1041" width="2.140625" style="3" customWidth="1"/>
    <col min="1042" max="1049" width="12.5703125" style="3" customWidth="1"/>
    <col min="1050" max="1280" width="11.42578125" style="3"/>
    <col min="1281" max="1281" width="17.140625" style="3" customWidth="1"/>
    <col min="1282" max="1282" width="9.140625" style="3" customWidth="1"/>
    <col min="1283" max="1283" width="16.42578125" style="3" customWidth="1"/>
    <col min="1284" max="1284" width="23" style="3" customWidth="1"/>
    <col min="1285" max="1285" width="24.85546875" style="3" customWidth="1"/>
    <col min="1286" max="1286" width="30.28515625" style="3" customWidth="1"/>
    <col min="1287" max="1287" width="10.5703125" style="3" customWidth="1"/>
    <col min="1288" max="1289" width="5.7109375" style="3" customWidth="1"/>
    <col min="1290" max="1290" width="10.5703125" style="3" bestFit="1" customWidth="1"/>
    <col min="1291" max="1291" width="15.140625" style="3" customWidth="1"/>
    <col min="1292" max="1292" width="15.5703125" style="3" customWidth="1"/>
    <col min="1293" max="1293" width="32.140625" style="3" customWidth="1"/>
    <col min="1294" max="1294" width="17" style="3" customWidth="1"/>
    <col min="1295" max="1295" width="19.42578125" style="3" customWidth="1"/>
    <col min="1296" max="1296" width="23.85546875" style="3" customWidth="1"/>
    <col min="1297" max="1297" width="2.140625" style="3" customWidth="1"/>
    <col min="1298" max="1305" width="12.5703125" style="3" customWidth="1"/>
    <col min="1306" max="1536" width="11.42578125" style="3"/>
    <col min="1537" max="1537" width="17.140625" style="3" customWidth="1"/>
    <col min="1538" max="1538" width="9.140625" style="3" customWidth="1"/>
    <col min="1539" max="1539" width="16.42578125" style="3" customWidth="1"/>
    <col min="1540" max="1540" width="23" style="3" customWidth="1"/>
    <col min="1541" max="1541" width="24.85546875" style="3" customWidth="1"/>
    <col min="1542" max="1542" width="30.28515625" style="3" customWidth="1"/>
    <col min="1543" max="1543" width="10.5703125" style="3" customWidth="1"/>
    <col min="1544" max="1545" width="5.7109375" style="3" customWidth="1"/>
    <col min="1546" max="1546" width="10.5703125" style="3" bestFit="1" customWidth="1"/>
    <col min="1547" max="1547" width="15.140625" style="3" customWidth="1"/>
    <col min="1548" max="1548" width="15.5703125" style="3" customWidth="1"/>
    <col min="1549" max="1549" width="32.140625" style="3" customWidth="1"/>
    <col min="1550" max="1550" width="17" style="3" customWidth="1"/>
    <col min="1551" max="1551" width="19.42578125" style="3" customWidth="1"/>
    <col min="1552" max="1552" width="23.85546875" style="3" customWidth="1"/>
    <col min="1553" max="1553" width="2.140625" style="3" customWidth="1"/>
    <col min="1554" max="1561" width="12.5703125" style="3" customWidth="1"/>
    <col min="1562" max="1792" width="11.42578125" style="3"/>
    <col min="1793" max="1793" width="17.140625" style="3" customWidth="1"/>
    <col min="1794" max="1794" width="9.140625" style="3" customWidth="1"/>
    <col min="1795" max="1795" width="16.42578125" style="3" customWidth="1"/>
    <col min="1796" max="1796" width="23" style="3" customWidth="1"/>
    <col min="1797" max="1797" width="24.85546875" style="3" customWidth="1"/>
    <col min="1798" max="1798" width="30.28515625" style="3" customWidth="1"/>
    <col min="1799" max="1799" width="10.5703125" style="3" customWidth="1"/>
    <col min="1800" max="1801" width="5.7109375" style="3" customWidth="1"/>
    <col min="1802" max="1802" width="10.5703125" style="3" bestFit="1" customWidth="1"/>
    <col min="1803" max="1803" width="15.140625" style="3" customWidth="1"/>
    <col min="1804" max="1804" width="15.5703125" style="3" customWidth="1"/>
    <col min="1805" max="1805" width="32.140625" style="3" customWidth="1"/>
    <col min="1806" max="1806" width="17" style="3" customWidth="1"/>
    <col min="1807" max="1807" width="19.42578125" style="3" customWidth="1"/>
    <col min="1808" max="1808" width="23.85546875" style="3" customWidth="1"/>
    <col min="1809" max="1809" width="2.140625" style="3" customWidth="1"/>
    <col min="1810" max="1817" width="12.5703125" style="3" customWidth="1"/>
    <col min="1818" max="2048" width="11.42578125" style="3"/>
    <col min="2049" max="2049" width="17.140625" style="3" customWidth="1"/>
    <col min="2050" max="2050" width="9.140625" style="3" customWidth="1"/>
    <col min="2051" max="2051" width="16.42578125" style="3" customWidth="1"/>
    <col min="2052" max="2052" width="23" style="3" customWidth="1"/>
    <col min="2053" max="2053" width="24.85546875" style="3" customWidth="1"/>
    <col min="2054" max="2054" width="30.28515625" style="3" customWidth="1"/>
    <col min="2055" max="2055" width="10.5703125" style="3" customWidth="1"/>
    <col min="2056" max="2057" width="5.7109375" style="3" customWidth="1"/>
    <col min="2058" max="2058" width="10.5703125" style="3" bestFit="1" customWidth="1"/>
    <col min="2059" max="2059" width="15.140625" style="3" customWidth="1"/>
    <col min="2060" max="2060" width="15.5703125" style="3" customWidth="1"/>
    <col min="2061" max="2061" width="32.140625" style="3" customWidth="1"/>
    <col min="2062" max="2062" width="17" style="3" customWidth="1"/>
    <col min="2063" max="2063" width="19.42578125" style="3" customWidth="1"/>
    <col min="2064" max="2064" width="23.85546875" style="3" customWidth="1"/>
    <col min="2065" max="2065" width="2.140625" style="3" customWidth="1"/>
    <col min="2066" max="2073" width="12.5703125" style="3" customWidth="1"/>
    <col min="2074" max="2304" width="11.42578125" style="3"/>
    <col min="2305" max="2305" width="17.140625" style="3" customWidth="1"/>
    <col min="2306" max="2306" width="9.140625" style="3" customWidth="1"/>
    <col min="2307" max="2307" width="16.42578125" style="3" customWidth="1"/>
    <col min="2308" max="2308" width="23" style="3" customWidth="1"/>
    <col min="2309" max="2309" width="24.85546875" style="3" customWidth="1"/>
    <col min="2310" max="2310" width="30.28515625" style="3" customWidth="1"/>
    <col min="2311" max="2311" width="10.5703125" style="3" customWidth="1"/>
    <col min="2312" max="2313" width="5.7109375" style="3" customWidth="1"/>
    <col min="2314" max="2314" width="10.5703125" style="3" bestFit="1" customWidth="1"/>
    <col min="2315" max="2315" width="15.140625" style="3" customWidth="1"/>
    <col min="2316" max="2316" width="15.5703125" style="3" customWidth="1"/>
    <col min="2317" max="2317" width="32.140625" style="3" customWidth="1"/>
    <col min="2318" max="2318" width="17" style="3" customWidth="1"/>
    <col min="2319" max="2319" width="19.42578125" style="3" customWidth="1"/>
    <col min="2320" max="2320" width="23.85546875" style="3" customWidth="1"/>
    <col min="2321" max="2321" width="2.140625" style="3" customWidth="1"/>
    <col min="2322" max="2329" width="12.5703125" style="3" customWidth="1"/>
    <col min="2330" max="2560" width="11.42578125" style="3"/>
    <col min="2561" max="2561" width="17.140625" style="3" customWidth="1"/>
    <col min="2562" max="2562" width="9.140625" style="3" customWidth="1"/>
    <col min="2563" max="2563" width="16.42578125" style="3" customWidth="1"/>
    <col min="2564" max="2564" width="23" style="3" customWidth="1"/>
    <col min="2565" max="2565" width="24.85546875" style="3" customWidth="1"/>
    <col min="2566" max="2566" width="30.28515625" style="3" customWidth="1"/>
    <col min="2567" max="2567" width="10.5703125" style="3" customWidth="1"/>
    <col min="2568" max="2569" width="5.7109375" style="3" customWidth="1"/>
    <col min="2570" max="2570" width="10.5703125" style="3" bestFit="1" customWidth="1"/>
    <col min="2571" max="2571" width="15.140625" style="3" customWidth="1"/>
    <col min="2572" max="2572" width="15.5703125" style="3" customWidth="1"/>
    <col min="2573" max="2573" width="32.140625" style="3" customWidth="1"/>
    <col min="2574" max="2574" width="17" style="3" customWidth="1"/>
    <col min="2575" max="2575" width="19.42578125" style="3" customWidth="1"/>
    <col min="2576" max="2576" width="23.85546875" style="3" customWidth="1"/>
    <col min="2577" max="2577" width="2.140625" style="3" customWidth="1"/>
    <col min="2578" max="2585" width="12.5703125" style="3" customWidth="1"/>
    <col min="2586" max="2816" width="11.42578125" style="3"/>
    <col min="2817" max="2817" width="17.140625" style="3" customWidth="1"/>
    <col min="2818" max="2818" width="9.140625" style="3" customWidth="1"/>
    <col min="2819" max="2819" width="16.42578125" style="3" customWidth="1"/>
    <col min="2820" max="2820" width="23" style="3" customWidth="1"/>
    <col min="2821" max="2821" width="24.85546875" style="3" customWidth="1"/>
    <col min="2822" max="2822" width="30.28515625" style="3" customWidth="1"/>
    <col min="2823" max="2823" width="10.5703125" style="3" customWidth="1"/>
    <col min="2824" max="2825" width="5.7109375" style="3" customWidth="1"/>
    <col min="2826" max="2826" width="10.5703125" style="3" bestFit="1" customWidth="1"/>
    <col min="2827" max="2827" width="15.140625" style="3" customWidth="1"/>
    <col min="2828" max="2828" width="15.5703125" style="3" customWidth="1"/>
    <col min="2829" max="2829" width="32.140625" style="3" customWidth="1"/>
    <col min="2830" max="2830" width="17" style="3" customWidth="1"/>
    <col min="2831" max="2831" width="19.42578125" style="3" customWidth="1"/>
    <col min="2832" max="2832" width="23.85546875" style="3" customWidth="1"/>
    <col min="2833" max="2833" width="2.140625" style="3" customWidth="1"/>
    <col min="2834" max="2841" width="12.5703125" style="3" customWidth="1"/>
    <col min="2842" max="3072" width="11.42578125" style="3"/>
    <col min="3073" max="3073" width="17.140625" style="3" customWidth="1"/>
    <col min="3074" max="3074" width="9.140625" style="3" customWidth="1"/>
    <col min="3075" max="3075" width="16.42578125" style="3" customWidth="1"/>
    <col min="3076" max="3076" width="23" style="3" customWidth="1"/>
    <col min="3077" max="3077" width="24.85546875" style="3" customWidth="1"/>
    <col min="3078" max="3078" width="30.28515625" style="3" customWidth="1"/>
    <col min="3079" max="3079" width="10.5703125" style="3" customWidth="1"/>
    <col min="3080" max="3081" width="5.7109375" style="3" customWidth="1"/>
    <col min="3082" max="3082" width="10.5703125" style="3" bestFit="1" customWidth="1"/>
    <col min="3083" max="3083" width="15.140625" style="3" customWidth="1"/>
    <col min="3084" max="3084" width="15.5703125" style="3" customWidth="1"/>
    <col min="3085" max="3085" width="32.140625" style="3" customWidth="1"/>
    <col min="3086" max="3086" width="17" style="3" customWidth="1"/>
    <col min="3087" max="3087" width="19.42578125" style="3" customWidth="1"/>
    <col min="3088" max="3088" width="23.85546875" style="3" customWidth="1"/>
    <col min="3089" max="3089" width="2.140625" style="3" customWidth="1"/>
    <col min="3090" max="3097" width="12.5703125" style="3" customWidth="1"/>
    <col min="3098" max="3328" width="11.42578125" style="3"/>
    <col min="3329" max="3329" width="17.140625" style="3" customWidth="1"/>
    <col min="3330" max="3330" width="9.140625" style="3" customWidth="1"/>
    <col min="3331" max="3331" width="16.42578125" style="3" customWidth="1"/>
    <col min="3332" max="3332" width="23" style="3" customWidth="1"/>
    <col min="3333" max="3333" width="24.85546875" style="3" customWidth="1"/>
    <col min="3334" max="3334" width="30.28515625" style="3" customWidth="1"/>
    <col min="3335" max="3335" width="10.5703125" style="3" customWidth="1"/>
    <col min="3336" max="3337" width="5.7109375" style="3" customWidth="1"/>
    <col min="3338" max="3338" width="10.5703125" style="3" bestFit="1" customWidth="1"/>
    <col min="3339" max="3339" width="15.140625" style="3" customWidth="1"/>
    <col min="3340" max="3340" width="15.5703125" style="3" customWidth="1"/>
    <col min="3341" max="3341" width="32.140625" style="3" customWidth="1"/>
    <col min="3342" max="3342" width="17" style="3" customWidth="1"/>
    <col min="3343" max="3343" width="19.42578125" style="3" customWidth="1"/>
    <col min="3344" max="3344" width="23.85546875" style="3" customWidth="1"/>
    <col min="3345" max="3345" width="2.140625" style="3" customWidth="1"/>
    <col min="3346" max="3353" width="12.5703125" style="3" customWidth="1"/>
    <col min="3354" max="3584" width="11.42578125" style="3"/>
    <col min="3585" max="3585" width="17.140625" style="3" customWidth="1"/>
    <col min="3586" max="3586" width="9.140625" style="3" customWidth="1"/>
    <col min="3587" max="3587" width="16.42578125" style="3" customWidth="1"/>
    <col min="3588" max="3588" width="23" style="3" customWidth="1"/>
    <col min="3589" max="3589" width="24.85546875" style="3" customWidth="1"/>
    <col min="3590" max="3590" width="30.28515625" style="3" customWidth="1"/>
    <col min="3591" max="3591" width="10.5703125" style="3" customWidth="1"/>
    <col min="3592" max="3593" width="5.7109375" style="3" customWidth="1"/>
    <col min="3594" max="3594" width="10.5703125" style="3" bestFit="1" customWidth="1"/>
    <col min="3595" max="3595" width="15.140625" style="3" customWidth="1"/>
    <col min="3596" max="3596" width="15.5703125" style="3" customWidth="1"/>
    <col min="3597" max="3597" width="32.140625" style="3" customWidth="1"/>
    <col min="3598" max="3598" width="17" style="3" customWidth="1"/>
    <col min="3599" max="3599" width="19.42578125" style="3" customWidth="1"/>
    <col min="3600" max="3600" width="23.85546875" style="3" customWidth="1"/>
    <col min="3601" max="3601" width="2.140625" style="3" customWidth="1"/>
    <col min="3602" max="3609" width="12.5703125" style="3" customWidth="1"/>
    <col min="3610" max="3840" width="11.42578125" style="3"/>
    <col min="3841" max="3841" width="17.140625" style="3" customWidth="1"/>
    <col min="3842" max="3842" width="9.140625" style="3" customWidth="1"/>
    <col min="3843" max="3843" width="16.42578125" style="3" customWidth="1"/>
    <col min="3844" max="3844" width="23" style="3" customWidth="1"/>
    <col min="3845" max="3845" width="24.85546875" style="3" customWidth="1"/>
    <col min="3846" max="3846" width="30.28515625" style="3" customWidth="1"/>
    <col min="3847" max="3847" width="10.5703125" style="3" customWidth="1"/>
    <col min="3848" max="3849" width="5.7109375" style="3" customWidth="1"/>
    <col min="3850" max="3850" width="10.5703125" style="3" bestFit="1" customWidth="1"/>
    <col min="3851" max="3851" width="15.140625" style="3" customWidth="1"/>
    <col min="3852" max="3852" width="15.5703125" style="3" customWidth="1"/>
    <col min="3853" max="3853" width="32.140625" style="3" customWidth="1"/>
    <col min="3854" max="3854" width="17" style="3" customWidth="1"/>
    <col min="3855" max="3855" width="19.42578125" style="3" customWidth="1"/>
    <col min="3856" max="3856" width="23.85546875" style="3" customWidth="1"/>
    <col min="3857" max="3857" width="2.140625" style="3" customWidth="1"/>
    <col min="3858" max="3865" width="12.5703125" style="3" customWidth="1"/>
    <col min="3866" max="4096" width="11.42578125" style="3"/>
    <col min="4097" max="4097" width="17.140625" style="3" customWidth="1"/>
    <col min="4098" max="4098" width="9.140625" style="3" customWidth="1"/>
    <col min="4099" max="4099" width="16.42578125" style="3" customWidth="1"/>
    <col min="4100" max="4100" width="23" style="3" customWidth="1"/>
    <col min="4101" max="4101" width="24.85546875" style="3" customWidth="1"/>
    <col min="4102" max="4102" width="30.28515625" style="3" customWidth="1"/>
    <col min="4103" max="4103" width="10.5703125" style="3" customWidth="1"/>
    <col min="4104" max="4105" width="5.7109375" style="3" customWidth="1"/>
    <col min="4106" max="4106" width="10.5703125" style="3" bestFit="1" customWidth="1"/>
    <col min="4107" max="4107" width="15.140625" style="3" customWidth="1"/>
    <col min="4108" max="4108" width="15.5703125" style="3" customWidth="1"/>
    <col min="4109" max="4109" width="32.140625" style="3" customWidth="1"/>
    <col min="4110" max="4110" width="17" style="3" customWidth="1"/>
    <col min="4111" max="4111" width="19.42578125" style="3" customWidth="1"/>
    <col min="4112" max="4112" width="23.85546875" style="3" customWidth="1"/>
    <col min="4113" max="4113" width="2.140625" style="3" customWidth="1"/>
    <col min="4114" max="4121" width="12.5703125" style="3" customWidth="1"/>
    <col min="4122" max="4352" width="11.42578125" style="3"/>
    <col min="4353" max="4353" width="17.140625" style="3" customWidth="1"/>
    <col min="4354" max="4354" width="9.140625" style="3" customWidth="1"/>
    <col min="4355" max="4355" width="16.42578125" style="3" customWidth="1"/>
    <col min="4356" max="4356" width="23" style="3" customWidth="1"/>
    <col min="4357" max="4357" width="24.85546875" style="3" customWidth="1"/>
    <col min="4358" max="4358" width="30.28515625" style="3" customWidth="1"/>
    <col min="4359" max="4359" width="10.5703125" style="3" customWidth="1"/>
    <col min="4360" max="4361" width="5.7109375" style="3" customWidth="1"/>
    <col min="4362" max="4362" width="10.5703125" style="3" bestFit="1" customWidth="1"/>
    <col min="4363" max="4363" width="15.140625" style="3" customWidth="1"/>
    <col min="4364" max="4364" width="15.5703125" style="3" customWidth="1"/>
    <col min="4365" max="4365" width="32.140625" style="3" customWidth="1"/>
    <col min="4366" max="4366" width="17" style="3" customWidth="1"/>
    <col min="4367" max="4367" width="19.42578125" style="3" customWidth="1"/>
    <col min="4368" max="4368" width="23.85546875" style="3" customWidth="1"/>
    <col min="4369" max="4369" width="2.140625" style="3" customWidth="1"/>
    <col min="4370" max="4377" width="12.5703125" style="3" customWidth="1"/>
    <col min="4378" max="4608" width="11.42578125" style="3"/>
    <col min="4609" max="4609" width="17.140625" style="3" customWidth="1"/>
    <col min="4610" max="4610" width="9.140625" style="3" customWidth="1"/>
    <col min="4611" max="4611" width="16.42578125" style="3" customWidth="1"/>
    <col min="4612" max="4612" width="23" style="3" customWidth="1"/>
    <col min="4613" max="4613" width="24.85546875" style="3" customWidth="1"/>
    <col min="4614" max="4614" width="30.28515625" style="3" customWidth="1"/>
    <col min="4615" max="4615" width="10.5703125" style="3" customWidth="1"/>
    <col min="4616" max="4617" width="5.7109375" style="3" customWidth="1"/>
    <col min="4618" max="4618" width="10.5703125" style="3" bestFit="1" customWidth="1"/>
    <col min="4619" max="4619" width="15.140625" style="3" customWidth="1"/>
    <col min="4620" max="4620" width="15.5703125" style="3" customWidth="1"/>
    <col min="4621" max="4621" width="32.140625" style="3" customWidth="1"/>
    <col min="4622" max="4622" width="17" style="3" customWidth="1"/>
    <col min="4623" max="4623" width="19.42578125" style="3" customWidth="1"/>
    <col min="4624" max="4624" width="23.85546875" style="3" customWidth="1"/>
    <col min="4625" max="4625" width="2.140625" style="3" customWidth="1"/>
    <col min="4626" max="4633" width="12.5703125" style="3" customWidth="1"/>
    <col min="4634" max="4864" width="11.42578125" style="3"/>
    <col min="4865" max="4865" width="17.140625" style="3" customWidth="1"/>
    <col min="4866" max="4866" width="9.140625" style="3" customWidth="1"/>
    <col min="4867" max="4867" width="16.42578125" style="3" customWidth="1"/>
    <col min="4868" max="4868" width="23" style="3" customWidth="1"/>
    <col min="4869" max="4869" width="24.85546875" style="3" customWidth="1"/>
    <col min="4870" max="4870" width="30.28515625" style="3" customWidth="1"/>
    <col min="4871" max="4871" width="10.5703125" style="3" customWidth="1"/>
    <col min="4872" max="4873" width="5.7109375" style="3" customWidth="1"/>
    <col min="4874" max="4874" width="10.5703125" style="3" bestFit="1" customWidth="1"/>
    <col min="4875" max="4875" width="15.140625" style="3" customWidth="1"/>
    <col min="4876" max="4876" width="15.5703125" style="3" customWidth="1"/>
    <col min="4877" max="4877" width="32.140625" style="3" customWidth="1"/>
    <col min="4878" max="4878" width="17" style="3" customWidth="1"/>
    <col min="4879" max="4879" width="19.42578125" style="3" customWidth="1"/>
    <col min="4880" max="4880" width="23.85546875" style="3" customWidth="1"/>
    <col min="4881" max="4881" width="2.140625" style="3" customWidth="1"/>
    <col min="4882" max="4889" width="12.5703125" style="3" customWidth="1"/>
    <col min="4890" max="5120" width="11.42578125" style="3"/>
    <col min="5121" max="5121" width="17.140625" style="3" customWidth="1"/>
    <col min="5122" max="5122" width="9.140625" style="3" customWidth="1"/>
    <col min="5123" max="5123" width="16.42578125" style="3" customWidth="1"/>
    <col min="5124" max="5124" width="23" style="3" customWidth="1"/>
    <col min="5125" max="5125" width="24.85546875" style="3" customWidth="1"/>
    <col min="5126" max="5126" width="30.28515625" style="3" customWidth="1"/>
    <col min="5127" max="5127" width="10.5703125" style="3" customWidth="1"/>
    <col min="5128" max="5129" width="5.7109375" style="3" customWidth="1"/>
    <col min="5130" max="5130" width="10.5703125" style="3" bestFit="1" customWidth="1"/>
    <col min="5131" max="5131" width="15.140625" style="3" customWidth="1"/>
    <col min="5132" max="5132" width="15.5703125" style="3" customWidth="1"/>
    <col min="5133" max="5133" width="32.140625" style="3" customWidth="1"/>
    <col min="5134" max="5134" width="17" style="3" customWidth="1"/>
    <col min="5135" max="5135" width="19.42578125" style="3" customWidth="1"/>
    <col min="5136" max="5136" width="23.85546875" style="3" customWidth="1"/>
    <col min="5137" max="5137" width="2.140625" style="3" customWidth="1"/>
    <col min="5138" max="5145" width="12.5703125" style="3" customWidth="1"/>
    <col min="5146" max="5376" width="11.42578125" style="3"/>
    <col min="5377" max="5377" width="17.140625" style="3" customWidth="1"/>
    <col min="5378" max="5378" width="9.140625" style="3" customWidth="1"/>
    <col min="5379" max="5379" width="16.42578125" style="3" customWidth="1"/>
    <col min="5380" max="5380" width="23" style="3" customWidth="1"/>
    <col min="5381" max="5381" width="24.85546875" style="3" customWidth="1"/>
    <col min="5382" max="5382" width="30.28515625" style="3" customWidth="1"/>
    <col min="5383" max="5383" width="10.5703125" style="3" customWidth="1"/>
    <col min="5384" max="5385" width="5.7109375" style="3" customWidth="1"/>
    <col min="5386" max="5386" width="10.5703125" style="3" bestFit="1" customWidth="1"/>
    <col min="5387" max="5387" width="15.140625" style="3" customWidth="1"/>
    <col min="5388" max="5388" width="15.5703125" style="3" customWidth="1"/>
    <col min="5389" max="5389" width="32.140625" style="3" customWidth="1"/>
    <col min="5390" max="5390" width="17" style="3" customWidth="1"/>
    <col min="5391" max="5391" width="19.42578125" style="3" customWidth="1"/>
    <col min="5392" max="5392" width="23.85546875" style="3" customWidth="1"/>
    <col min="5393" max="5393" width="2.140625" style="3" customWidth="1"/>
    <col min="5394" max="5401" width="12.5703125" style="3" customWidth="1"/>
    <col min="5402" max="5632" width="11.42578125" style="3"/>
    <col min="5633" max="5633" width="17.140625" style="3" customWidth="1"/>
    <col min="5634" max="5634" width="9.140625" style="3" customWidth="1"/>
    <col min="5635" max="5635" width="16.42578125" style="3" customWidth="1"/>
    <col min="5636" max="5636" width="23" style="3" customWidth="1"/>
    <col min="5637" max="5637" width="24.85546875" style="3" customWidth="1"/>
    <col min="5638" max="5638" width="30.28515625" style="3" customWidth="1"/>
    <col min="5639" max="5639" width="10.5703125" style="3" customWidth="1"/>
    <col min="5640" max="5641" width="5.7109375" style="3" customWidth="1"/>
    <col min="5642" max="5642" width="10.5703125" style="3" bestFit="1" customWidth="1"/>
    <col min="5643" max="5643" width="15.140625" style="3" customWidth="1"/>
    <col min="5644" max="5644" width="15.5703125" style="3" customWidth="1"/>
    <col min="5645" max="5645" width="32.140625" style="3" customWidth="1"/>
    <col min="5646" max="5646" width="17" style="3" customWidth="1"/>
    <col min="5647" max="5647" width="19.42578125" style="3" customWidth="1"/>
    <col min="5648" max="5648" width="23.85546875" style="3" customWidth="1"/>
    <col min="5649" max="5649" width="2.140625" style="3" customWidth="1"/>
    <col min="5650" max="5657" width="12.5703125" style="3" customWidth="1"/>
    <col min="5658" max="5888" width="11.42578125" style="3"/>
    <col min="5889" max="5889" width="17.140625" style="3" customWidth="1"/>
    <col min="5890" max="5890" width="9.140625" style="3" customWidth="1"/>
    <col min="5891" max="5891" width="16.42578125" style="3" customWidth="1"/>
    <col min="5892" max="5892" width="23" style="3" customWidth="1"/>
    <col min="5893" max="5893" width="24.85546875" style="3" customWidth="1"/>
    <col min="5894" max="5894" width="30.28515625" style="3" customWidth="1"/>
    <col min="5895" max="5895" width="10.5703125" style="3" customWidth="1"/>
    <col min="5896" max="5897" width="5.7109375" style="3" customWidth="1"/>
    <col min="5898" max="5898" width="10.5703125" style="3" bestFit="1" customWidth="1"/>
    <col min="5899" max="5899" width="15.140625" style="3" customWidth="1"/>
    <col min="5900" max="5900" width="15.5703125" style="3" customWidth="1"/>
    <col min="5901" max="5901" width="32.140625" style="3" customWidth="1"/>
    <col min="5902" max="5902" width="17" style="3" customWidth="1"/>
    <col min="5903" max="5903" width="19.42578125" style="3" customWidth="1"/>
    <col min="5904" max="5904" width="23.85546875" style="3" customWidth="1"/>
    <col min="5905" max="5905" width="2.140625" style="3" customWidth="1"/>
    <col min="5906" max="5913" width="12.5703125" style="3" customWidth="1"/>
    <col min="5914" max="6144" width="11.42578125" style="3"/>
    <col min="6145" max="6145" width="17.140625" style="3" customWidth="1"/>
    <col min="6146" max="6146" width="9.140625" style="3" customWidth="1"/>
    <col min="6147" max="6147" width="16.42578125" style="3" customWidth="1"/>
    <col min="6148" max="6148" width="23" style="3" customWidth="1"/>
    <col min="6149" max="6149" width="24.85546875" style="3" customWidth="1"/>
    <col min="6150" max="6150" width="30.28515625" style="3" customWidth="1"/>
    <col min="6151" max="6151" width="10.5703125" style="3" customWidth="1"/>
    <col min="6152" max="6153" width="5.7109375" style="3" customWidth="1"/>
    <col min="6154" max="6154" width="10.5703125" style="3" bestFit="1" customWidth="1"/>
    <col min="6155" max="6155" width="15.140625" style="3" customWidth="1"/>
    <col min="6156" max="6156" width="15.5703125" style="3" customWidth="1"/>
    <col min="6157" max="6157" width="32.140625" style="3" customWidth="1"/>
    <col min="6158" max="6158" width="17" style="3" customWidth="1"/>
    <col min="6159" max="6159" width="19.42578125" style="3" customWidth="1"/>
    <col min="6160" max="6160" width="23.85546875" style="3" customWidth="1"/>
    <col min="6161" max="6161" width="2.140625" style="3" customWidth="1"/>
    <col min="6162" max="6169" width="12.5703125" style="3" customWidth="1"/>
    <col min="6170" max="6400" width="11.42578125" style="3"/>
    <col min="6401" max="6401" width="17.140625" style="3" customWidth="1"/>
    <col min="6402" max="6402" width="9.140625" style="3" customWidth="1"/>
    <col min="6403" max="6403" width="16.42578125" style="3" customWidth="1"/>
    <col min="6404" max="6404" width="23" style="3" customWidth="1"/>
    <col min="6405" max="6405" width="24.85546875" style="3" customWidth="1"/>
    <col min="6406" max="6406" width="30.28515625" style="3" customWidth="1"/>
    <col min="6407" max="6407" width="10.5703125" style="3" customWidth="1"/>
    <col min="6408" max="6409" width="5.7109375" style="3" customWidth="1"/>
    <col min="6410" max="6410" width="10.5703125" style="3" bestFit="1" customWidth="1"/>
    <col min="6411" max="6411" width="15.140625" style="3" customWidth="1"/>
    <col min="6412" max="6412" width="15.5703125" style="3" customWidth="1"/>
    <col min="6413" max="6413" width="32.140625" style="3" customWidth="1"/>
    <col min="6414" max="6414" width="17" style="3" customWidth="1"/>
    <col min="6415" max="6415" width="19.42578125" style="3" customWidth="1"/>
    <col min="6416" max="6416" width="23.85546875" style="3" customWidth="1"/>
    <col min="6417" max="6417" width="2.140625" style="3" customWidth="1"/>
    <col min="6418" max="6425" width="12.5703125" style="3" customWidth="1"/>
    <col min="6426" max="6656" width="11.42578125" style="3"/>
    <col min="6657" max="6657" width="17.140625" style="3" customWidth="1"/>
    <col min="6658" max="6658" width="9.140625" style="3" customWidth="1"/>
    <col min="6659" max="6659" width="16.42578125" style="3" customWidth="1"/>
    <col min="6660" max="6660" width="23" style="3" customWidth="1"/>
    <col min="6661" max="6661" width="24.85546875" style="3" customWidth="1"/>
    <col min="6662" max="6662" width="30.28515625" style="3" customWidth="1"/>
    <col min="6663" max="6663" width="10.5703125" style="3" customWidth="1"/>
    <col min="6664" max="6665" width="5.7109375" style="3" customWidth="1"/>
    <col min="6666" max="6666" width="10.5703125" style="3" bestFit="1" customWidth="1"/>
    <col min="6667" max="6667" width="15.140625" style="3" customWidth="1"/>
    <col min="6668" max="6668" width="15.5703125" style="3" customWidth="1"/>
    <col min="6669" max="6669" width="32.140625" style="3" customWidth="1"/>
    <col min="6670" max="6670" width="17" style="3" customWidth="1"/>
    <col min="6671" max="6671" width="19.42578125" style="3" customWidth="1"/>
    <col min="6672" max="6672" width="23.85546875" style="3" customWidth="1"/>
    <col min="6673" max="6673" width="2.140625" style="3" customWidth="1"/>
    <col min="6674" max="6681" width="12.5703125" style="3" customWidth="1"/>
    <col min="6682" max="6912" width="11.42578125" style="3"/>
    <col min="6913" max="6913" width="17.140625" style="3" customWidth="1"/>
    <col min="6914" max="6914" width="9.140625" style="3" customWidth="1"/>
    <col min="6915" max="6915" width="16.42578125" style="3" customWidth="1"/>
    <col min="6916" max="6916" width="23" style="3" customWidth="1"/>
    <col min="6917" max="6917" width="24.85546875" style="3" customWidth="1"/>
    <col min="6918" max="6918" width="30.28515625" style="3" customWidth="1"/>
    <col min="6919" max="6919" width="10.5703125" style="3" customWidth="1"/>
    <col min="6920" max="6921" width="5.7109375" style="3" customWidth="1"/>
    <col min="6922" max="6922" width="10.5703125" style="3" bestFit="1" customWidth="1"/>
    <col min="6923" max="6923" width="15.140625" style="3" customWidth="1"/>
    <col min="6924" max="6924" width="15.5703125" style="3" customWidth="1"/>
    <col min="6925" max="6925" width="32.140625" style="3" customWidth="1"/>
    <col min="6926" max="6926" width="17" style="3" customWidth="1"/>
    <col min="6927" max="6927" width="19.42578125" style="3" customWidth="1"/>
    <col min="6928" max="6928" width="23.85546875" style="3" customWidth="1"/>
    <col min="6929" max="6929" width="2.140625" style="3" customWidth="1"/>
    <col min="6930" max="6937" width="12.5703125" style="3" customWidth="1"/>
    <col min="6938" max="7168" width="11.42578125" style="3"/>
    <col min="7169" max="7169" width="17.140625" style="3" customWidth="1"/>
    <col min="7170" max="7170" width="9.140625" style="3" customWidth="1"/>
    <col min="7171" max="7171" width="16.42578125" style="3" customWidth="1"/>
    <col min="7172" max="7172" width="23" style="3" customWidth="1"/>
    <col min="7173" max="7173" width="24.85546875" style="3" customWidth="1"/>
    <col min="7174" max="7174" width="30.28515625" style="3" customWidth="1"/>
    <col min="7175" max="7175" width="10.5703125" style="3" customWidth="1"/>
    <col min="7176" max="7177" width="5.7109375" style="3" customWidth="1"/>
    <col min="7178" max="7178" width="10.5703125" style="3" bestFit="1" customWidth="1"/>
    <col min="7179" max="7179" width="15.140625" style="3" customWidth="1"/>
    <col min="7180" max="7180" width="15.5703125" style="3" customWidth="1"/>
    <col min="7181" max="7181" width="32.140625" style="3" customWidth="1"/>
    <col min="7182" max="7182" width="17" style="3" customWidth="1"/>
    <col min="7183" max="7183" width="19.42578125" style="3" customWidth="1"/>
    <col min="7184" max="7184" width="23.85546875" style="3" customWidth="1"/>
    <col min="7185" max="7185" width="2.140625" style="3" customWidth="1"/>
    <col min="7186" max="7193" width="12.5703125" style="3" customWidth="1"/>
    <col min="7194" max="7424" width="11.42578125" style="3"/>
    <col min="7425" max="7425" width="17.140625" style="3" customWidth="1"/>
    <col min="7426" max="7426" width="9.140625" style="3" customWidth="1"/>
    <col min="7427" max="7427" width="16.42578125" style="3" customWidth="1"/>
    <col min="7428" max="7428" width="23" style="3" customWidth="1"/>
    <col min="7429" max="7429" width="24.85546875" style="3" customWidth="1"/>
    <col min="7430" max="7430" width="30.28515625" style="3" customWidth="1"/>
    <col min="7431" max="7431" width="10.5703125" style="3" customWidth="1"/>
    <col min="7432" max="7433" width="5.7109375" style="3" customWidth="1"/>
    <col min="7434" max="7434" width="10.5703125" style="3" bestFit="1" customWidth="1"/>
    <col min="7435" max="7435" width="15.140625" style="3" customWidth="1"/>
    <col min="7436" max="7436" width="15.5703125" style="3" customWidth="1"/>
    <col min="7437" max="7437" width="32.140625" style="3" customWidth="1"/>
    <col min="7438" max="7438" width="17" style="3" customWidth="1"/>
    <col min="7439" max="7439" width="19.42578125" style="3" customWidth="1"/>
    <col min="7440" max="7440" width="23.85546875" style="3" customWidth="1"/>
    <col min="7441" max="7441" width="2.140625" style="3" customWidth="1"/>
    <col min="7442" max="7449" width="12.5703125" style="3" customWidth="1"/>
    <col min="7450" max="7680" width="11.42578125" style="3"/>
    <col min="7681" max="7681" width="17.140625" style="3" customWidth="1"/>
    <col min="7682" max="7682" width="9.140625" style="3" customWidth="1"/>
    <col min="7683" max="7683" width="16.42578125" style="3" customWidth="1"/>
    <col min="7684" max="7684" width="23" style="3" customWidth="1"/>
    <col min="7685" max="7685" width="24.85546875" style="3" customWidth="1"/>
    <col min="7686" max="7686" width="30.28515625" style="3" customWidth="1"/>
    <col min="7687" max="7687" width="10.5703125" style="3" customWidth="1"/>
    <col min="7688" max="7689" width="5.7109375" style="3" customWidth="1"/>
    <col min="7690" max="7690" width="10.5703125" style="3" bestFit="1" customWidth="1"/>
    <col min="7691" max="7691" width="15.140625" style="3" customWidth="1"/>
    <col min="7692" max="7692" width="15.5703125" style="3" customWidth="1"/>
    <col min="7693" max="7693" width="32.140625" style="3" customWidth="1"/>
    <col min="7694" max="7694" width="17" style="3" customWidth="1"/>
    <col min="7695" max="7695" width="19.42578125" style="3" customWidth="1"/>
    <col min="7696" max="7696" width="23.85546875" style="3" customWidth="1"/>
    <col min="7697" max="7697" width="2.140625" style="3" customWidth="1"/>
    <col min="7698" max="7705" width="12.5703125" style="3" customWidth="1"/>
    <col min="7706" max="7936" width="11.42578125" style="3"/>
    <col min="7937" max="7937" width="17.140625" style="3" customWidth="1"/>
    <col min="7938" max="7938" width="9.140625" style="3" customWidth="1"/>
    <col min="7939" max="7939" width="16.42578125" style="3" customWidth="1"/>
    <col min="7940" max="7940" width="23" style="3" customWidth="1"/>
    <col min="7941" max="7941" width="24.85546875" style="3" customWidth="1"/>
    <col min="7942" max="7942" width="30.28515625" style="3" customWidth="1"/>
    <col min="7943" max="7943" width="10.5703125" style="3" customWidth="1"/>
    <col min="7944" max="7945" width="5.7109375" style="3" customWidth="1"/>
    <col min="7946" max="7946" width="10.5703125" style="3" bestFit="1" customWidth="1"/>
    <col min="7947" max="7947" width="15.140625" style="3" customWidth="1"/>
    <col min="7948" max="7948" width="15.5703125" style="3" customWidth="1"/>
    <col min="7949" max="7949" width="32.140625" style="3" customWidth="1"/>
    <col min="7950" max="7950" width="17" style="3" customWidth="1"/>
    <col min="7951" max="7951" width="19.42578125" style="3" customWidth="1"/>
    <col min="7952" max="7952" width="23.85546875" style="3" customWidth="1"/>
    <col min="7953" max="7953" width="2.140625" style="3" customWidth="1"/>
    <col min="7954" max="7961" width="12.5703125" style="3" customWidth="1"/>
    <col min="7962" max="8192" width="11.42578125" style="3"/>
    <col min="8193" max="8193" width="17.140625" style="3" customWidth="1"/>
    <col min="8194" max="8194" width="9.140625" style="3" customWidth="1"/>
    <col min="8195" max="8195" width="16.42578125" style="3" customWidth="1"/>
    <col min="8196" max="8196" width="23" style="3" customWidth="1"/>
    <col min="8197" max="8197" width="24.85546875" style="3" customWidth="1"/>
    <col min="8198" max="8198" width="30.28515625" style="3" customWidth="1"/>
    <col min="8199" max="8199" width="10.5703125" style="3" customWidth="1"/>
    <col min="8200" max="8201" width="5.7109375" style="3" customWidth="1"/>
    <col min="8202" max="8202" width="10.5703125" style="3" bestFit="1" customWidth="1"/>
    <col min="8203" max="8203" width="15.140625" style="3" customWidth="1"/>
    <col min="8204" max="8204" width="15.5703125" style="3" customWidth="1"/>
    <col min="8205" max="8205" width="32.140625" style="3" customWidth="1"/>
    <col min="8206" max="8206" width="17" style="3" customWidth="1"/>
    <col min="8207" max="8207" width="19.42578125" style="3" customWidth="1"/>
    <col min="8208" max="8208" width="23.85546875" style="3" customWidth="1"/>
    <col min="8209" max="8209" width="2.140625" style="3" customWidth="1"/>
    <col min="8210" max="8217" width="12.5703125" style="3" customWidth="1"/>
    <col min="8218" max="8448" width="11.42578125" style="3"/>
    <col min="8449" max="8449" width="17.140625" style="3" customWidth="1"/>
    <col min="8450" max="8450" width="9.140625" style="3" customWidth="1"/>
    <col min="8451" max="8451" width="16.42578125" style="3" customWidth="1"/>
    <col min="8452" max="8452" width="23" style="3" customWidth="1"/>
    <col min="8453" max="8453" width="24.85546875" style="3" customWidth="1"/>
    <col min="8454" max="8454" width="30.28515625" style="3" customWidth="1"/>
    <col min="8455" max="8455" width="10.5703125" style="3" customWidth="1"/>
    <col min="8456" max="8457" width="5.7109375" style="3" customWidth="1"/>
    <col min="8458" max="8458" width="10.5703125" style="3" bestFit="1" customWidth="1"/>
    <col min="8459" max="8459" width="15.140625" style="3" customWidth="1"/>
    <col min="8460" max="8460" width="15.5703125" style="3" customWidth="1"/>
    <col min="8461" max="8461" width="32.140625" style="3" customWidth="1"/>
    <col min="8462" max="8462" width="17" style="3" customWidth="1"/>
    <col min="8463" max="8463" width="19.42578125" style="3" customWidth="1"/>
    <col min="8464" max="8464" width="23.85546875" style="3" customWidth="1"/>
    <col min="8465" max="8465" width="2.140625" style="3" customWidth="1"/>
    <col min="8466" max="8473" width="12.5703125" style="3" customWidth="1"/>
    <col min="8474" max="8704" width="11.42578125" style="3"/>
    <col min="8705" max="8705" width="17.140625" style="3" customWidth="1"/>
    <col min="8706" max="8706" width="9.140625" style="3" customWidth="1"/>
    <col min="8707" max="8707" width="16.42578125" style="3" customWidth="1"/>
    <col min="8708" max="8708" width="23" style="3" customWidth="1"/>
    <col min="8709" max="8709" width="24.85546875" style="3" customWidth="1"/>
    <col min="8710" max="8710" width="30.28515625" style="3" customWidth="1"/>
    <col min="8711" max="8711" width="10.5703125" style="3" customWidth="1"/>
    <col min="8712" max="8713" width="5.7109375" style="3" customWidth="1"/>
    <col min="8714" max="8714" width="10.5703125" style="3" bestFit="1" customWidth="1"/>
    <col min="8715" max="8715" width="15.140625" style="3" customWidth="1"/>
    <col min="8716" max="8716" width="15.5703125" style="3" customWidth="1"/>
    <col min="8717" max="8717" width="32.140625" style="3" customWidth="1"/>
    <col min="8718" max="8718" width="17" style="3" customWidth="1"/>
    <col min="8719" max="8719" width="19.42578125" style="3" customWidth="1"/>
    <col min="8720" max="8720" width="23.85546875" style="3" customWidth="1"/>
    <col min="8721" max="8721" width="2.140625" style="3" customWidth="1"/>
    <col min="8722" max="8729" width="12.5703125" style="3" customWidth="1"/>
    <col min="8730" max="8960" width="11.42578125" style="3"/>
    <col min="8961" max="8961" width="17.140625" style="3" customWidth="1"/>
    <col min="8962" max="8962" width="9.140625" style="3" customWidth="1"/>
    <col min="8963" max="8963" width="16.42578125" style="3" customWidth="1"/>
    <col min="8964" max="8964" width="23" style="3" customWidth="1"/>
    <col min="8965" max="8965" width="24.85546875" style="3" customWidth="1"/>
    <col min="8966" max="8966" width="30.28515625" style="3" customWidth="1"/>
    <col min="8967" max="8967" width="10.5703125" style="3" customWidth="1"/>
    <col min="8968" max="8969" width="5.7109375" style="3" customWidth="1"/>
    <col min="8970" max="8970" width="10.5703125" style="3" bestFit="1" customWidth="1"/>
    <col min="8971" max="8971" width="15.140625" style="3" customWidth="1"/>
    <col min="8972" max="8972" width="15.5703125" style="3" customWidth="1"/>
    <col min="8973" max="8973" width="32.140625" style="3" customWidth="1"/>
    <col min="8974" max="8974" width="17" style="3" customWidth="1"/>
    <col min="8975" max="8975" width="19.42578125" style="3" customWidth="1"/>
    <col min="8976" max="8976" width="23.85546875" style="3" customWidth="1"/>
    <col min="8977" max="8977" width="2.140625" style="3" customWidth="1"/>
    <col min="8978" max="8985" width="12.5703125" style="3" customWidth="1"/>
    <col min="8986" max="9216" width="11.42578125" style="3"/>
    <col min="9217" max="9217" width="17.140625" style="3" customWidth="1"/>
    <col min="9218" max="9218" width="9.140625" style="3" customWidth="1"/>
    <col min="9219" max="9219" width="16.42578125" style="3" customWidth="1"/>
    <col min="9220" max="9220" width="23" style="3" customWidth="1"/>
    <col min="9221" max="9221" width="24.85546875" style="3" customWidth="1"/>
    <col min="9222" max="9222" width="30.28515625" style="3" customWidth="1"/>
    <col min="9223" max="9223" width="10.5703125" style="3" customWidth="1"/>
    <col min="9224" max="9225" width="5.7109375" style="3" customWidth="1"/>
    <col min="9226" max="9226" width="10.5703125" style="3" bestFit="1" customWidth="1"/>
    <col min="9227" max="9227" width="15.140625" style="3" customWidth="1"/>
    <col min="9228" max="9228" width="15.5703125" style="3" customWidth="1"/>
    <col min="9229" max="9229" width="32.140625" style="3" customWidth="1"/>
    <col min="9230" max="9230" width="17" style="3" customWidth="1"/>
    <col min="9231" max="9231" width="19.42578125" style="3" customWidth="1"/>
    <col min="9232" max="9232" width="23.85546875" style="3" customWidth="1"/>
    <col min="9233" max="9233" width="2.140625" style="3" customWidth="1"/>
    <col min="9234" max="9241" width="12.5703125" style="3" customWidth="1"/>
    <col min="9242" max="9472" width="11.42578125" style="3"/>
    <col min="9473" max="9473" width="17.140625" style="3" customWidth="1"/>
    <col min="9474" max="9474" width="9.140625" style="3" customWidth="1"/>
    <col min="9475" max="9475" width="16.42578125" style="3" customWidth="1"/>
    <col min="9476" max="9476" width="23" style="3" customWidth="1"/>
    <col min="9477" max="9477" width="24.85546875" style="3" customWidth="1"/>
    <col min="9478" max="9478" width="30.28515625" style="3" customWidth="1"/>
    <col min="9479" max="9479" width="10.5703125" style="3" customWidth="1"/>
    <col min="9480" max="9481" width="5.7109375" style="3" customWidth="1"/>
    <col min="9482" max="9482" width="10.5703125" style="3" bestFit="1" customWidth="1"/>
    <col min="9483" max="9483" width="15.140625" style="3" customWidth="1"/>
    <col min="9484" max="9484" width="15.5703125" style="3" customWidth="1"/>
    <col min="9485" max="9485" width="32.140625" style="3" customWidth="1"/>
    <col min="9486" max="9486" width="17" style="3" customWidth="1"/>
    <col min="9487" max="9487" width="19.42578125" style="3" customWidth="1"/>
    <col min="9488" max="9488" width="23.85546875" style="3" customWidth="1"/>
    <col min="9489" max="9489" width="2.140625" style="3" customWidth="1"/>
    <col min="9490" max="9497" width="12.5703125" style="3" customWidth="1"/>
    <col min="9498" max="9728" width="11.42578125" style="3"/>
    <col min="9729" max="9729" width="17.140625" style="3" customWidth="1"/>
    <col min="9730" max="9730" width="9.140625" style="3" customWidth="1"/>
    <col min="9731" max="9731" width="16.42578125" style="3" customWidth="1"/>
    <col min="9732" max="9732" width="23" style="3" customWidth="1"/>
    <col min="9733" max="9733" width="24.85546875" style="3" customWidth="1"/>
    <col min="9734" max="9734" width="30.28515625" style="3" customWidth="1"/>
    <col min="9735" max="9735" width="10.5703125" style="3" customWidth="1"/>
    <col min="9736" max="9737" width="5.7109375" style="3" customWidth="1"/>
    <col min="9738" max="9738" width="10.5703125" style="3" bestFit="1" customWidth="1"/>
    <col min="9739" max="9739" width="15.140625" style="3" customWidth="1"/>
    <col min="9740" max="9740" width="15.5703125" style="3" customWidth="1"/>
    <col min="9741" max="9741" width="32.140625" style="3" customWidth="1"/>
    <col min="9742" max="9742" width="17" style="3" customWidth="1"/>
    <col min="9743" max="9743" width="19.42578125" style="3" customWidth="1"/>
    <col min="9744" max="9744" width="23.85546875" style="3" customWidth="1"/>
    <col min="9745" max="9745" width="2.140625" style="3" customWidth="1"/>
    <col min="9746" max="9753" width="12.5703125" style="3" customWidth="1"/>
    <col min="9754" max="9984" width="11.42578125" style="3"/>
    <col min="9985" max="9985" width="17.140625" style="3" customWidth="1"/>
    <col min="9986" max="9986" width="9.140625" style="3" customWidth="1"/>
    <col min="9987" max="9987" width="16.42578125" style="3" customWidth="1"/>
    <col min="9988" max="9988" width="23" style="3" customWidth="1"/>
    <col min="9989" max="9989" width="24.85546875" style="3" customWidth="1"/>
    <col min="9990" max="9990" width="30.28515625" style="3" customWidth="1"/>
    <col min="9991" max="9991" width="10.5703125" style="3" customWidth="1"/>
    <col min="9992" max="9993" width="5.7109375" style="3" customWidth="1"/>
    <col min="9994" max="9994" width="10.5703125" style="3" bestFit="1" customWidth="1"/>
    <col min="9995" max="9995" width="15.140625" style="3" customWidth="1"/>
    <col min="9996" max="9996" width="15.5703125" style="3" customWidth="1"/>
    <col min="9997" max="9997" width="32.140625" style="3" customWidth="1"/>
    <col min="9998" max="9998" width="17" style="3" customWidth="1"/>
    <col min="9999" max="9999" width="19.42578125" style="3" customWidth="1"/>
    <col min="10000" max="10000" width="23.85546875" style="3" customWidth="1"/>
    <col min="10001" max="10001" width="2.140625" style="3" customWidth="1"/>
    <col min="10002" max="10009" width="12.5703125" style="3" customWidth="1"/>
    <col min="10010" max="10240" width="11.42578125" style="3"/>
    <col min="10241" max="10241" width="17.140625" style="3" customWidth="1"/>
    <col min="10242" max="10242" width="9.140625" style="3" customWidth="1"/>
    <col min="10243" max="10243" width="16.42578125" style="3" customWidth="1"/>
    <col min="10244" max="10244" width="23" style="3" customWidth="1"/>
    <col min="10245" max="10245" width="24.85546875" style="3" customWidth="1"/>
    <col min="10246" max="10246" width="30.28515625" style="3" customWidth="1"/>
    <col min="10247" max="10247" width="10.5703125" style="3" customWidth="1"/>
    <col min="10248" max="10249" width="5.7109375" style="3" customWidth="1"/>
    <col min="10250" max="10250" width="10.5703125" style="3" bestFit="1" customWidth="1"/>
    <col min="10251" max="10251" width="15.140625" style="3" customWidth="1"/>
    <col min="10252" max="10252" width="15.5703125" style="3" customWidth="1"/>
    <col min="10253" max="10253" width="32.140625" style="3" customWidth="1"/>
    <col min="10254" max="10254" width="17" style="3" customWidth="1"/>
    <col min="10255" max="10255" width="19.42578125" style="3" customWidth="1"/>
    <col min="10256" max="10256" width="23.85546875" style="3" customWidth="1"/>
    <col min="10257" max="10257" width="2.140625" style="3" customWidth="1"/>
    <col min="10258" max="10265" width="12.5703125" style="3" customWidth="1"/>
    <col min="10266" max="10496" width="11.42578125" style="3"/>
    <col min="10497" max="10497" width="17.140625" style="3" customWidth="1"/>
    <col min="10498" max="10498" width="9.140625" style="3" customWidth="1"/>
    <col min="10499" max="10499" width="16.42578125" style="3" customWidth="1"/>
    <col min="10500" max="10500" width="23" style="3" customWidth="1"/>
    <col min="10501" max="10501" width="24.85546875" style="3" customWidth="1"/>
    <col min="10502" max="10502" width="30.28515625" style="3" customWidth="1"/>
    <col min="10503" max="10503" width="10.5703125" style="3" customWidth="1"/>
    <col min="10504" max="10505" width="5.7109375" style="3" customWidth="1"/>
    <col min="10506" max="10506" width="10.5703125" style="3" bestFit="1" customWidth="1"/>
    <col min="10507" max="10507" width="15.140625" style="3" customWidth="1"/>
    <col min="10508" max="10508" width="15.5703125" style="3" customWidth="1"/>
    <col min="10509" max="10509" width="32.140625" style="3" customWidth="1"/>
    <col min="10510" max="10510" width="17" style="3" customWidth="1"/>
    <col min="10511" max="10511" width="19.42578125" style="3" customWidth="1"/>
    <col min="10512" max="10512" width="23.85546875" style="3" customWidth="1"/>
    <col min="10513" max="10513" width="2.140625" style="3" customWidth="1"/>
    <col min="10514" max="10521" width="12.5703125" style="3" customWidth="1"/>
    <col min="10522" max="10752" width="11.42578125" style="3"/>
    <col min="10753" max="10753" width="17.140625" style="3" customWidth="1"/>
    <col min="10754" max="10754" width="9.140625" style="3" customWidth="1"/>
    <col min="10755" max="10755" width="16.42578125" style="3" customWidth="1"/>
    <col min="10756" max="10756" width="23" style="3" customWidth="1"/>
    <col min="10757" max="10757" width="24.85546875" style="3" customWidth="1"/>
    <col min="10758" max="10758" width="30.28515625" style="3" customWidth="1"/>
    <col min="10759" max="10759" width="10.5703125" style="3" customWidth="1"/>
    <col min="10760" max="10761" width="5.7109375" style="3" customWidth="1"/>
    <col min="10762" max="10762" width="10.5703125" style="3" bestFit="1" customWidth="1"/>
    <col min="10763" max="10763" width="15.140625" style="3" customWidth="1"/>
    <col min="10764" max="10764" width="15.5703125" style="3" customWidth="1"/>
    <col min="10765" max="10765" width="32.140625" style="3" customWidth="1"/>
    <col min="10766" max="10766" width="17" style="3" customWidth="1"/>
    <col min="10767" max="10767" width="19.42578125" style="3" customWidth="1"/>
    <col min="10768" max="10768" width="23.85546875" style="3" customWidth="1"/>
    <col min="10769" max="10769" width="2.140625" style="3" customWidth="1"/>
    <col min="10770" max="10777" width="12.5703125" style="3" customWidth="1"/>
    <col min="10778" max="11008" width="11.42578125" style="3"/>
    <col min="11009" max="11009" width="17.140625" style="3" customWidth="1"/>
    <col min="11010" max="11010" width="9.140625" style="3" customWidth="1"/>
    <col min="11011" max="11011" width="16.42578125" style="3" customWidth="1"/>
    <col min="11012" max="11012" width="23" style="3" customWidth="1"/>
    <col min="11013" max="11013" width="24.85546875" style="3" customWidth="1"/>
    <col min="11014" max="11014" width="30.28515625" style="3" customWidth="1"/>
    <col min="11015" max="11015" width="10.5703125" style="3" customWidth="1"/>
    <col min="11016" max="11017" width="5.7109375" style="3" customWidth="1"/>
    <col min="11018" max="11018" width="10.5703125" style="3" bestFit="1" customWidth="1"/>
    <col min="11019" max="11019" width="15.140625" style="3" customWidth="1"/>
    <col min="11020" max="11020" width="15.5703125" style="3" customWidth="1"/>
    <col min="11021" max="11021" width="32.140625" style="3" customWidth="1"/>
    <col min="11022" max="11022" width="17" style="3" customWidth="1"/>
    <col min="11023" max="11023" width="19.42578125" style="3" customWidth="1"/>
    <col min="11024" max="11024" width="23.85546875" style="3" customWidth="1"/>
    <col min="11025" max="11025" width="2.140625" style="3" customWidth="1"/>
    <col min="11026" max="11033" width="12.5703125" style="3" customWidth="1"/>
    <col min="11034" max="11264" width="11.42578125" style="3"/>
    <col min="11265" max="11265" width="17.140625" style="3" customWidth="1"/>
    <col min="11266" max="11266" width="9.140625" style="3" customWidth="1"/>
    <col min="11267" max="11267" width="16.42578125" style="3" customWidth="1"/>
    <col min="11268" max="11268" width="23" style="3" customWidth="1"/>
    <col min="11269" max="11269" width="24.85546875" style="3" customWidth="1"/>
    <col min="11270" max="11270" width="30.28515625" style="3" customWidth="1"/>
    <col min="11271" max="11271" width="10.5703125" style="3" customWidth="1"/>
    <col min="11272" max="11273" width="5.7109375" style="3" customWidth="1"/>
    <col min="11274" max="11274" width="10.5703125" style="3" bestFit="1" customWidth="1"/>
    <col min="11275" max="11275" width="15.140625" style="3" customWidth="1"/>
    <col min="11276" max="11276" width="15.5703125" style="3" customWidth="1"/>
    <col min="11277" max="11277" width="32.140625" style="3" customWidth="1"/>
    <col min="11278" max="11278" width="17" style="3" customWidth="1"/>
    <col min="11279" max="11279" width="19.42578125" style="3" customWidth="1"/>
    <col min="11280" max="11280" width="23.85546875" style="3" customWidth="1"/>
    <col min="11281" max="11281" width="2.140625" style="3" customWidth="1"/>
    <col min="11282" max="11289" width="12.5703125" style="3" customWidth="1"/>
    <col min="11290" max="11520" width="11.42578125" style="3"/>
    <col min="11521" max="11521" width="17.140625" style="3" customWidth="1"/>
    <col min="11522" max="11522" width="9.140625" style="3" customWidth="1"/>
    <col min="11523" max="11523" width="16.42578125" style="3" customWidth="1"/>
    <col min="11524" max="11524" width="23" style="3" customWidth="1"/>
    <col min="11525" max="11525" width="24.85546875" style="3" customWidth="1"/>
    <col min="11526" max="11526" width="30.28515625" style="3" customWidth="1"/>
    <col min="11527" max="11527" width="10.5703125" style="3" customWidth="1"/>
    <col min="11528" max="11529" width="5.7109375" style="3" customWidth="1"/>
    <col min="11530" max="11530" width="10.5703125" style="3" bestFit="1" customWidth="1"/>
    <col min="11531" max="11531" width="15.140625" style="3" customWidth="1"/>
    <col min="11532" max="11532" width="15.5703125" style="3" customWidth="1"/>
    <col min="11533" max="11533" width="32.140625" style="3" customWidth="1"/>
    <col min="11534" max="11534" width="17" style="3" customWidth="1"/>
    <col min="11535" max="11535" width="19.42578125" style="3" customWidth="1"/>
    <col min="11536" max="11536" width="23.85546875" style="3" customWidth="1"/>
    <col min="11537" max="11537" width="2.140625" style="3" customWidth="1"/>
    <col min="11538" max="11545" width="12.5703125" style="3" customWidth="1"/>
    <col min="11546" max="11776" width="11.42578125" style="3"/>
    <col min="11777" max="11777" width="17.140625" style="3" customWidth="1"/>
    <col min="11778" max="11778" width="9.140625" style="3" customWidth="1"/>
    <col min="11779" max="11779" width="16.42578125" style="3" customWidth="1"/>
    <col min="11780" max="11780" width="23" style="3" customWidth="1"/>
    <col min="11781" max="11781" width="24.85546875" style="3" customWidth="1"/>
    <col min="11782" max="11782" width="30.28515625" style="3" customWidth="1"/>
    <col min="11783" max="11783" width="10.5703125" style="3" customWidth="1"/>
    <col min="11784" max="11785" width="5.7109375" style="3" customWidth="1"/>
    <col min="11786" max="11786" width="10.5703125" style="3" bestFit="1" customWidth="1"/>
    <col min="11787" max="11787" width="15.140625" style="3" customWidth="1"/>
    <col min="11788" max="11788" width="15.5703125" style="3" customWidth="1"/>
    <col min="11789" max="11789" width="32.140625" style="3" customWidth="1"/>
    <col min="11790" max="11790" width="17" style="3" customWidth="1"/>
    <col min="11791" max="11791" width="19.42578125" style="3" customWidth="1"/>
    <col min="11792" max="11792" width="23.85546875" style="3" customWidth="1"/>
    <col min="11793" max="11793" width="2.140625" style="3" customWidth="1"/>
    <col min="11794" max="11801" width="12.5703125" style="3" customWidth="1"/>
    <col min="11802" max="12032" width="11.42578125" style="3"/>
    <col min="12033" max="12033" width="17.140625" style="3" customWidth="1"/>
    <col min="12034" max="12034" width="9.140625" style="3" customWidth="1"/>
    <col min="12035" max="12035" width="16.42578125" style="3" customWidth="1"/>
    <col min="12036" max="12036" width="23" style="3" customWidth="1"/>
    <col min="12037" max="12037" width="24.85546875" style="3" customWidth="1"/>
    <col min="12038" max="12038" width="30.28515625" style="3" customWidth="1"/>
    <col min="12039" max="12039" width="10.5703125" style="3" customWidth="1"/>
    <col min="12040" max="12041" width="5.7109375" style="3" customWidth="1"/>
    <col min="12042" max="12042" width="10.5703125" style="3" bestFit="1" customWidth="1"/>
    <col min="12043" max="12043" width="15.140625" style="3" customWidth="1"/>
    <col min="12044" max="12044" width="15.5703125" style="3" customWidth="1"/>
    <col min="12045" max="12045" width="32.140625" style="3" customWidth="1"/>
    <col min="12046" max="12046" width="17" style="3" customWidth="1"/>
    <col min="12047" max="12047" width="19.42578125" style="3" customWidth="1"/>
    <col min="12048" max="12048" width="23.85546875" style="3" customWidth="1"/>
    <col min="12049" max="12049" width="2.140625" style="3" customWidth="1"/>
    <col min="12050" max="12057" width="12.5703125" style="3" customWidth="1"/>
    <col min="12058" max="12288" width="11.42578125" style="3"/>
    <col min="12289" max="12289" width="17.140625" style="3" customWidth="1"/>
    <col min="12290" max="12290" width="9.140625" style="3" customWidth="1"/>
    <col min="12291" max="12291" width="16.42578125" style="3" customWidth="1"/>
    <col min="12292" max="12292" width="23" style="3" customWidth="1"/>
    <col min="12293" max="12293" width="24.85546875" style="3" customWidth="1"/>
    <col min="12294" max="12294" width="30.28515625" style="3" customWidth="1"/>
    <col min="12295" max="12295" width="10.5703125" style="3" customWidth="1"/>
    <col min="12296" max="12297" width="5.7109375" style="3" customWidth="1"/>
    <col min="12298" max="12298" width="10.5703125" style="3" bestFit="1" customWidth="1"/>
    <col min="12299" max="12299" width="15.140625" style="3" customWidth="1"/>
    <col min="12300" max="12300" width="15.5703125" style="3" customWidth="1"/>
    <col min="12301" max="12301" width="32.140625" style="3" customWidth="1"/>
    <col min="12302" max="12302" width="17" style="3" customWidth="1"/>
    <col min="12303" max="12303" width="19.42578125" style="3" customWidth="1"/>
    <col min="12304" max="12304" width="23.85546875" style="3" customWidth="1"/>
    <col min="12305" max="12305" width="2.140625" style="3" customWidth="1"/>
    <col min="12306" max="12313" width="12.5703125" style="3" customWidth="1"/>
    <col min="12314" max="12544" width="11.42578125" style="3"/>
    <col min="12545" max="12545" width="17.140625" style="3" customWidth="1"/>
    <col min="12546" max="12546" width="9.140625" style="3" customWidth="1"/>
    <col min="12547" max="12547" width="16.42578125" style="3" customWidth="1"/>
    <col min="12548" max="12548" width="23" style="3" customWidth="1"/>
    <col min="12549" max="12549" width="24.85546875" style="3" customWidth="1"/>
    <col min="12550" max="12550" width="30.28515625" style="3" customWidth="1"/>
    <col min="12551" max="12551" width="10.5703125" style="3" customWidth="1"/>
    <col min="12552" max="12553" width="5.7109375" style="3" customWidth="1"/>
    <col min="12554" max="12554" width="10.5703125" style="3" bestFit="1" customWidth="1"/>
    <col min="12555" max="12555" width="15.140625" style="3" customWidth="1"/>
    <col min="12556" max="12556" width="15.5703125" style="3" customWidth="1"/>
    <col min="12557" max="12557" width="32.140625" style="3" customWidth="1"/>
    <col min="12558" max="12558" width="17" style="3" customWidth="1"/>
    <col min="12559" max="12559" width="19.42578125" style="3" customWidth="1"/>
    <col min="12560" max="12560" width="23.85546875" style="3" customWidth="1"/>
    <col min="12561" max="12561" width="2.140625" style="3" customWidth="1"/>
    <col min="12562" max="12569" width="12.5703125" style="3" customWidth="1"/>
    <col min="12570" max="12800" width="11.42578125" style="3"/>
    <col min="12801" max="12801" width="17.140625" style="3" customWidth="1"/>
    <col min="12802" max="12802" width="9.140625" style="3" customWidth="1"/>
    <col min="12803" max="12803" width="16.42578125" style="3" customWidth="1"/>
    <col min="12804" max="12804" width="23" style="3" customWidth="1"/>
    <col min="12805" max="12805" width="24.85546875" style="3" customWidth="1"/>
    <col min="12806" max="12806" width="30.28515625" style="3" customWidth="1"/>
    <col min="12807" max="12807" width="10.5703125" style="3" customWidth="1"/>
    <col min="12808" max="12809" width="5.7109375" style="3" customWidth="1"/>
    <col min="12810" max="12810" width="10.5703125" style="3" bestFit="1" customWidth="1"/>
    <col min="12811" max="12811" width="15.140625" style="3" customWidth="1"/>
    <col min="12812" max="12812" width="15.5703125" style="3" customWidth="1"/>
    <col min="12813" max="12813" width="32.140625" style="3" customWidth="1"/>
    <col min="12814" max="12814" width="17" style="3" customWidth="1"/>
    <col min="12815" max="12815" width="19.42578125" style="3" customWidth="1"/>
    <col min="12816" max="12816" width="23.85546875" style="3" customWidth="1"/>
    <col min="12817" max="12817" width="2.140625" style="3" customWidth="1"/>
    <col min="12818" max="12825" width="12.5703125" style="3" customWidth="1"/>
    <col min="12826" max="13056" width="11.42578125" style="3"/>
    <col min="13057" max="13057" width="17.140625" style="3" customWidth="1"/>
    <col min="13058" max="13058" width="9.140625" style="3" customWidth="1"/>
    <col min="13059" max="13059" width="16.42578125" style="3" customWidth="1"/>
    <col min="13060" max="13060" width="23" style="3" customWidth="1"/>
    <col min="13061" max="13061" width="24.85546875" style="3" customWidth="1"/>
    <col min="13062" max="13062" width="30.28515625" style="3" customWidth="1"/>
    <col min="13063" max="13063" width="10.5703125" style="3" customWidth="1"/>
    <col min="13064" max="13065" width="5.7109375" style="3" customWidth="1"/>
    <col min="13066" max="13066" width="10.5703125" style="3" bestFit="1" customWidth="1"/>
    <col min="13067" max="13067" width="15.140625" style="3" customWidth="1"/>
    <col min="13068" max="13068" width="15.5703125" style="3" customWidth="1"/>
    <col min="13069" max="13069" width="32.140625" style="3" customWidth="1"/>
    <col min="13070" max="13070" width="17" style="3" customWidth="1"/>
    <col min="13071" max="13071" width="19.42578125" style="3" customWidth="1"/>
    <col min="13072" max="13072" width="23.85546875" style="3" customWidth="1"/>
    <col min="13073" max="13073" width="2.140625" style="3" customWidth="1"/>
    <col min="13074" max="13081" width="12.5703125" style="3" customWidth="1"/>
    <col min="13082" max="13312" width="11.42578125" style="3"/>
    <col min="13313" max="13313" width="17.140625" style="3" customWidth="1"/>
    <col min="13314" max="13314" width="9.140625" style="3" customWidth="1"/>
    <col min="13315" max="13315" width="16.42578125" style="3" customWidth="1"/>
    <col min="13316" max="13316" width="23" style="3" customWidth="1"/>
    <col min="13317" max="13317" width="24.85546875" style="3" customWidth="1"/>
    <col min="13318" max="13318" width="30.28515625" style="3" customWidth="1"/>
    <col min="13319" max="13319" width="10.5703125" style="3" customWidth="1"/>
    <col min="13320" max="13321" width="5.7109375" style="3" customWidth="1"/>
    <col min="13322" max="13322" width="10.5703125" style="3" bestFit="1" customWidth="1"/>
    <col min="13323" max="13323" width="15.140625" style="3" customWidth="1"/>
    <col min="13324" max="13324" width="15.5703125" style="3" customWidth="1"/>
    <col min="13325" max="13325" width="32.140625" style="3" customWidth="1"/>
    <col min="13326" max="13326" width="17" style="3" customWidth="1"/>
    <col min="13327" max="13327" width="19.42578125" style="3" customWidth="1"/>
    <col min="13328" max="13328" width="23.85546875" style="3" customWidth="1"/>
    <col min="13329" max="13329" width="2.140625" style="3" customWidth="1"/>
    <col min="13330" max="13337" width="12.5703125" style="3" customWidth="1"/>
    <col min="13338" max="13568" width="11.42578125" style="3"/>
    <col min="13569" max="13569" width="17.140625" style="3" customWidth="1"/>
    <col min="13570" max="13570" width="9.140625" style="3" customWidth="1"/>
    <col min="13571" max="13571" width="16.42578125" style="3" customWidth="1"/>
    <col min="13572" max="13572" width="23" style="3" customWidth="1"/>
    <col min="13573" max="13573" width="24.85546875" style="3" customWidth="1"/>
    <col min="13574" max="13574" width="30.28515625" style="3" customWidth="1"/>
    <col min="13575" max="13575" width="10.5703125" style="3" customWidth="1"/>
    <col min="13576" max="13577" width="5.7109375" style="3" customWidth="1"/>
    <col min="13578" max="13578" width="10.5703125" style="3" bestFit="1" customWidth="1"/>
    <col min="13579" max="13579" width="15.140625" style="3" customWidth="1"/>
    <col min="13580" max="13580" width="15.5703125" style="3" customWidth="1"/>
    <col min="13581" max="13581" width="32.140625" style="3" customWidth="1"/>
    <col min="13582" max="13582" width="17" style="3" customWidth="1"/>
    <col min="13583" max="13583" width="19.42578125" style="3" customWidth="1"/>
    <col min="13584" max="13584" width="23.85546875" style="3" customWidth="1"/>
    <col min="13585" max="13585" width="2.140625" style="3" customWidth="1"/>
    <col min="13586" max="13593" width="12.5703125" style="3" customWidth="1"/>
    <col min="13594" max="13824" width="11.42578125" style="3"/>
    <col min="13825" max="13825" width="17.140625" style="3" customWidth="1"/>
    <col min="13826" max="13826" width="9.140625" style="3" customWidth="1"/>
    <col min="13827" max="13827" width="16.42578125" style="3" customWidth="1"/>
    <col min="13828" max="13828" width="23" style="3" customWidth="1"/>
    <col min="13829" max="13829" width="24.85546875" style="3" customWidth="1"/>
    <col min="13830" max="13830" width="30.28515625" style="3" customWidth="1"/>
    <col min="13831" max="13831" width="10.5703125" style="3" customWidth="1"/>
    <col min="13832" max="13833" width="5.7109375" style="3" customWidth="1"/>
    <col min="13834" max="13834" width="10.5703125" style="3" bestFit="1" customWidth="1"/>
    <col min="13835" max="13835" width="15.140625" style="3" customWidth="1"/>
    <col min="13836" max="13836" width="15.5703125" style="3" customWidth="1"/>
    <col min="13837" max="13837" width="32.140625" style="3" customWidth="1"/>
    <col min="13838" max="13838" width="17" style="3" customWidth="1"/>
    <col min="13839" max="13839" width="19.42578125" style="3" customWidth="1"/>
    <col min="13840" max="13840" width="23.85546875" style="3" customWidth="1"/>
    <col min="13841" max="13841" width="2.140625" style="3" customWidth="1"/>
    <col min="13842" max="13849" width="12.5703125" style="3" customWidth="1"/>
    <col min="13850" max="14080" width="11.42578125" style="3"/>
    <col min="14081" max="14081" width="17.140625" style="3" customWidth="1"/>
    <col min="14082" max="14082" width="9.140625" style="3" customWidth="1"/>
    <col min="14083" max="14083" width="16.42578125" style="3" customWidth="1"/>
    <col min="14084" max="14084" width="23" style="3" customWidth="1"/>
    <col min="14085" max="14085" width="24.85546875" style="3" customWidth="1"/>
    <col min="14086" max="14086" width="30.28515625" style="3" customWidth="1"/>
    <col min="14087" max="14087" width="10.5703125" style="3" customWidth="1"/>
    <col min="14088" max="14089" width="5.7109375" style="3" customWidth="1"/>
    <col min="14090" max="14090" width="10.5703125" style="3" bestFit="1" customWidth="1"/>
    <col min="14091" max="14091" width="15.140625" style="3" customWidth="1"/>
    <col min="14092" max="14092" width="15.5703125" style="3" customWidth="1"/>
    <col min="14093" max="14093" width="32.140625" style="3" customWidth="1"/>
    <col min="14094" max="14094" width="17" style="3" customWidth="1"/>
    <col min="14095" max="14095" width="19.42578125" style="3" customWidth="1"/>
    <col min="14096" max="14096" width="23.85546875" style="3" customWidth="1"/>
    <col min="14097" max="14097" width="2.140625" style="3" customWidth="1"/>
    <col min="14098" max="14105" width="12.5703125" style="3" customWidth="1"/>
    <col min="14106" max="14336" width="11.42578125" style="3"/>
    <col min="14337" max="14337" width="17.140625" style="3" customWidth="1"/>
    <col min="14338" max="14338" width="9.140625" style="3" customWidth="1"/>
    <col min="14339" max="14339" width="16.42578125" style="3" customWidth="1"/>
    <col min="14340" max="14340" width="23" style="3" customWidth="1"/>
    <col min="14341" max="14341" width="24.85546875" style="3" customWidth="1"/>
    <col min="14342" max="14342" width="30.28515625" style="3" customWidth="1"/>
    <col min="14343" max="14343" width="10.5703125" style="3" customWidth="1"/>
    <col min="14344" max="14345" width="5.7109375" style="3" customWidth="1"/>
    <col min="14346" max="14346" width="10.5703125" style="3" bestFit="1" customWidth="1"/>
    <col min="14347" max="14347" width="15.140625" style="3" customWidth="1"/>
    <col min="14348" max="14348" width="15.5703125" style="3" customWidth="1"/>
    <col min="14349" max="14349" width="32.140625" style="3" customWidth="1"/>
    <col min="14350" max="14350" width="17" style="3" customWidth="1"/>
    <col min="14351" max="14351" width="19.42578125" style="3" customWidth="1"/>
    <col min="14352" max="14352" width="23.85546875" style="3" customWidth="1"/>
    <col min="14353" max="14353" width="2.140625" style="3" customWidth="1"/>
    <col min="14354" max="14361" width="12.5703125" style="3" customWidth="1"/>
    <col min="14362" max="14592" width="11.42578125" style="3"/>
    <col min="14593" max="14593" width="17.140625" style="3" customWidth="1"/>
    <col min="14594" max="14594" width="9.140625" style="3" customWidth="1"/>
    <col min="14595" max="14595" width="16.42578125" style="3" customWidth="1"/>
    <col min="14596" max="14596" width="23" style="3" customWidth="1"/>
    <col min="14597" max="14597" width="24.85546875" style="3" customWidth="1"/>
    <col min="14598" max="14598" width="30.28515625" style="3" customWidth="1"/>
    <col min="14599" max="14599" width="10.5703125" style="3" customWidth="1"/>
    <col min="14600" max="14601" width="5.7109375" style="3" customWidth="1"/>
    <col min="14602" max="14602" width="10.5703125" style="3" bestFit="1" customWidth="1"/>
    <col min="14603" max="14603" width="15.140625" style="3" customWidth="1"/>
    <col min="14604" max="14604" width="15.5703125" style="3" customWidth="1"/>
    <col min="14605" max="14605" width="32.140625" style="3" customWidth="1"/>
    <col min="14606" max="14606" width="17" style="3" customWidth="1"/>
    <col min="14607" max="14607" width="19.42578125" style="3" customWidth="1"/>
    <col min="14608" max="14608" width="23.85546875" style="3" customWidth="1"/>
    <col min="14609" max="14609" width="2.140625" style="3" customWidth="1"/>
    <col min="14610" max="14617" width="12.5703125" style="3" customWidth="1"/>
    <col min="14618" max="14848" width="11.42578125" style="3"/>
    <col min="14849" max="14849" width="17.140625" style="3" customWidth="1"/>
    <col min="14850" max="14850" width="9.140625" style="3" customWidth="1"/>
    <col min="14851" max="14851" width="16.42578125" style="3" customWidth="1"/>
    <col min="14852" max="14852" width="23" style="3" customWidth="1"/>
    <col min="14853" max="14853" width="24.85546875" style="3" customWidth="1"/>
    <col min="14854" max="14854" width="30.28515625" style="3" customWidth="1"/>
    <col min="14855" max="14855" width="10.5703125" style="3" customWidth="1"/>
    <col min="14856" max="14857" width="5.7109375" style="3" customWidth="1"/>
    <col min="14858" max="14858" width="10.5703125" style="3" bestFit="1" customWidth="1"/>
    <col min="14859" max="14859" width="15.140625" style="3" customWidth="1"/>
    <col min="14860" max="14860" width="15.5703125" style="3" customWidth="1"/>
    <col min="14861" max="14861" width="32.140625" style="3" customWidth="1"/>
    <col min="14862" max="14862" width="17" style="3" customWidth="1"/>
    <col min="14863" max="14863" width="19.42578125" style="3" customWidth="1"/>
    <col min="14864" max="14864" width="23.85546875" style="3" customWidth="1"/>
    <col min="14865" max="14865" width="2.140625" style="3" customWidth="1"/>
    <col min="14866" max="14873" width="12.5703125" style="3" customWidth="1"/>
    <col min="14874" max="15104" width="11.42578125" style="3"/>
    <col min="15105" max="15105" width="17.140625" style="3" customWidth="1"/>
    <col min="15106" max="15106" width="9.140625" style="3" customWidth="1"/>
    <col min="15107" max="15107" width="16.42578125" style="3" customWidth="1"/>
    <col min="15108" max="15108" width="23" style="3" customWidth="1"/>
    <col min="15109" max="15109" width="24.85546875" style="3" customWidth="1"/>
    <col min="15110" max="15110" width="30.28515625" style="3" customWidth="1"/>
    <col min="15111" max="15111" width="10.5703125" style="3" customWidth="1"/>
    <col min="15112" max="15113" width="5.7109375" style="3" customWidth="1"/>
    <col min="15114" max="15114" width="10.5703125" style="3" bestFit="1" customWidth="1"/>
    <col min="15115" max="15115" width="15.140625" style="3" customWidth="1"/>
    <col min="15116" max="15116" width="15.5703125" style="3" customWidth="1"/>
    <col min="15117" max="15117" width="32.140625" style="3" customWidth="1"/>
    <col min="15118" max="15118" width="17" style="3" customWidth="1"/>
    <col min="15119" max="15119" width="19.42578125" style="3" customWidth="1"/>
    <col min="15120" max="15120" width="23.85546875" style="3" customWidth="1"/>
    <col min="15121" max="15121" width="2.140625" style="3" customWidth="1"/>
    <col min="15122" max="15129" width="12.5703125" style="3" customWidth="1"/>
    <col min="15130" max="15360" width="11.42578125" style="3"/>
    <col min="15361" max="15361" width="17.140625" style="3" customWidth="1"/>
    <col min="15362" max="15362" width="9.140625" style="3" customWidth="1"/>
    <col min="15363" max="15363" width="16.42578125" style="3" customWidth="1"/>
    <col min="15364" max="15364" width="23" style="3" customWidth="1"/>
    <col min="15365" max="15365" width="24.85546875" style="3" customWidth="1"/>
    <col min="15366" max="15366" width="30.28515625" style="3" customWidth="1"/>
    <col min="15367" max="15367" width="10.5703125" style="3" customWidth="1"/>
    <col min="15368" max="15369" width="5.7109375" style="3" customWidth="1"/>
    <col min="15370" max="15370" width="10.5703125" style="3" bestFit="1" customWidth="1"/>
    <col min="15371" max="15371" width="15.140625" style="3" customWidth="1"/>
    <col min="15372" max="15372" width="15.5703125" style="3" customWidth="1"/>
    <col min="15373" max="15373" width="32.140625" style="3" customWidth="1"/>
    <col min="15374" max="15374" width="17" style="3" customWidth="1"/>
    <col min="15375" max="15375" width="19.42578125" style="3" customWidth="1"/>
    <col min="15376" max="15376" width="23.85546875" style="3" customWidth="1"/>
    <col min="15377" max="15377" width="2.140625" style="3" customWidth="1"/>
    <col min="15378" max="15385" width="12.5703125" style="3" customWidth="1"/>
    <col min="15386" max="15616" width="11.42578125" style="3"/>
    <col min="15617" max="15617" width="17.140625" style="3" customWidth="1"/>
    <col min="15618" max="15618" width="9.140625" style="3" customWidth="1"/>
    <col min="15619" max="15619" width="16.42578125" style="3" customWidth="1"/>
    <col min="15620" max="15620" width="23" style="3" customWidth="1"/>
    <col min="15621" max="15621" width="24.85546875" style="3" customWidth="1"/>
    <col min="15622" max="15622" width="30.28515625" style="3" customWidth="1"/>
    <col min="15623" max="15623" width="10.5703125" style="3" customWidth="1"/>
    <col min="15624" max="15625" width="5.7109375" style="3" customWidth="1"/>
    <col min="15626" max="15626" width="10.5703125" style="3" bestFit="1" customWidth="1"/>
    <col min="15627" max="15627" width="15.140625" style="3" customWidth="1"/>
    <col min="15628" max="15628" width="15.5703125" style="3" customWidth="1"/>
    <col min="15629" max="15629" width="32.140625" style="3" customWidth="1"/>
    <col min="15630" max="15630" width="17" style="3" customWidth="1"/>
    <col min="15631" max="15631" width="19.42578125" style="3" customWidth="1"/>
    <col min="15632" max="15632" width="23.85546875" style="3" customWidth="1"/>
    <col min="15633" max="15633" width="2.140625" style="3" customWidth="1"/>
    <col min="15634" max="15641" width="12.5703125" style="3" customWidth="1"/>
    <col min="15642" max="15872" width="11.42578125" style="3"/>
    <col min="15873" max="15873" width="17.140625" style="3" customWidth="1"/>
    <col min="15874" max="15874" width="9.140625" style="3" customWidth="1"/>
    <col min="15875" max="15875" width="16.42578125" style="3" customWidth="1"/>
    <col min="15876" max="15876" width="23" style="3" customWidth="1"/>
    <col min="15877" max="15877" width="24.85546875" style="3" customWidth="1"/>
    <col min="15878" max="15878" width="30.28515625" style="3" customWidth="1"/>
    <col min="15879" max="15879" width="10.5703125" style="3" customWidth="1"/>
    <col min="15880" max="15881" width="5.7109375" style="3" customWidth="1"/>
    <col min="15882" max="15882" width="10.5703125" style="3" bestFit="1" customWidth="1"/>
    <col min="15883" max="15883" width="15.140625" style="3" customWidth="1"/>
    <col min="15884" max="15884" width="15.5703125" style="3" customWidth="1"/>
    <col min="15885" max="15885" width="32.140625" style="3" customWidth="1"/>
    <col min="15886" max="15886" width="17" style="3" customWidth="1"/>
    <col min="15887" max="15887" width="19.42578125" style="3" customWidth="1"/>
    <col min="15888" max="15888" width="23.85546875" style="3" customWidth="1"/>
    <col min="15889" max="15889" width="2.140625" style="3" customWidth="1"/>
    <col min="15890" max="15897" width="12.5703125" style="3" customWidth="1"/>
    <col min="15898" max="16128" width="11.42578125" style="3"/>
    <col min="16129" max="16129" width="17.140625" style="3" customWidth="1"/>
    <col min="16130" max="16130" width="9.140625" style="3" customWidth="1"/>
    <col min="16131" max="16131" width="16.42578125" style="3" customWidth="1"/>
    <col min="16132" max="16132" width="23" style="3" customWidth="1"/>
    <col min="16133" max="16133" width="24.85546875" style="3" customWidth="1"/>
    <col min="16134" max="16134" width="30.28515625" style="3" customWidth="1"/>
    <col min="16135" max="16135" width="10.5703125" style="3" customWidth="1"/>
    <col min="16136" max="16137" width="5.7109375" style="3" customWidth="1"/>
    <col min="16138" max="16138" width="10.5703125" style="3" bestFit="1" customWidth="1"/>
    <col min="16139" max="16139" width="15.140625" style="3" customWidth="1"/>
    <col min="16140" max="16140" width="15.5703125" style="3" customWidth="1"/>
    <col min="16141" max="16141" width="32.140625" style="3" customWidth="1"/>
    <col min="16142" max="16142" width="17" style="3" customWidth="1"/>
    <col min="16143" max="16143" width="19.42578125" style="3" customWidth="1"/>
    <col min="16144" max="16144" width="23.85546875" style="3" customWidth="1"/>
    <col min="16145" max="16145" width="2.140625" style="3" customWidth="1"/>
    <col min="16146" max="16153" width="12.5703125" style="3" customWidth="1"/>
    <col min="16154" max="16384" width="11.42578125" style="3"/>
  </cols>
  <sheetData>
    <row r="2" spans="1:25" x14ac:dyDescent="0.25">
      <c r="A2" s="12"/>
      <c r="B2" s="134" t="s">
        <v>187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25" t="s">
        <v>18</v>
      </c>
      <c r="P2" s="126"/>
    </row>
    <row r="3" spans="1:25" x14ac:dyDescent="0.25">
      <c r="A3" s="13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25"/>
      <c r="P3" s="126"/>
    </row>
    <row r="4" spans="1:25" x14ac:dyDescent="0.25">
      <c r="A4" s="1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25" t="s">
        <v>19</v>
      </c>
      <c r="P4" s="126">
        <v>1</v>
      </c>
    </row>
    <row r="5" spans="1:25" x14ac:dyDescent="0.25">
      <c r="A5" s="13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25"/>
      <c r="P5" s="126"/>
    </row>
    <row r="6" spans="1:25" x14ac:dyDescent="0.25">
      <c r="A6" s="13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25" t="s">
        <v>20</v>
      </c>
      <c r="P6" s="127" t="s">
        <v>120</v>
      </c>
    </row>
    <row r="7" spans="1:25" x14ac:dyDescent="0.25">
      <c r="A7" s="13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25"/>
      <c r="P7" s="126"/>
    </row>
    <row r="8" spans="1:25" x14ac:dyDescent="0.25">
      <c r="A8" s="1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25" t="s">
        <v>21</v>
      </c>
      <c r="P8" s="126" t="s">
        <v>22</v>
      </c>
    </row>
    <row r="9" spans="1:25" x14ac:dyDescent="0.25">
      <c r="A9" s="1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25"/>
      <c r="P9" s="126"/>
    </row>
    <row r="10" spans="1:25" ht="15.75" thickBot="1" x14ac:dyDescent="0.3">
      <c r="A10" s="65"/>
      <c r="B10" s="65"/>
      <c r="C10" s="65"/>
      <c r="D10" s="65"/>
      <c r="E10" s="65"/>
      <c r="F10" s="65"/>
      <c r="G10" s="65"/>
      <c r="J10" s="65"/>
      <c r="K10" s="65"/>
      <c r="M10" s="65"/>
      <c r="N10" s="65"/>
      <c r="O10" s="65"/>
      <c r="P10" s="66"/>
    </row>
    <row r="11" spans="1:25" ht="15.75" thickBot="1" x14ac:dyDescent="0.3">
      <c r="A11" s="151" t="s">
        <v>0</v>
      </c>
      <c r="B11" s="154" t="s">
        <v>1</v>
      </c>
      <c r="C11" s="155"/>
      <c r="D11" s="155"/>
      <c r="E11" s="155"/>
      <c r="F11" s="155"/>
      <c r="G11" s="155"/>
      <c r="H11" s="156" t="s">
        <v>2</v>
      </c>
      <c r="I11" s="157"/>
      <c r="J11" s="157"/>
      <c r="K11" s="158"/>
      <c r="L11" s="159" t="s">
        <v>3</v>
      </c>
      <c r="M11" s="160"/>
      <c r="N11" s="160"/>
      <c r="O11" s="160"/>
      <c r="P11" s="161"/>
      <c r="Q11" s="1"/>
      <c r="R11" s="1"/>
      <c r="S11" s="1"/>
      <c r="T11" s="1"/>
      <c r="U11" s="1"/>
      <c r="V11" s="1"/>
      <c r="W11" s="1"/>
      <c r="X11" s="1"/>
    </row>
    <row r="12" spans="1:25" ht="15.75" thickBot="1" x14ac:dyDescent="0.3">
      <c r="A12" s="152"/>
      <c r="B12" s="162" t="s">
        <v>4</v>
      </c>
      <c r="C12" s="128" t="s">
        <v>5</v>
      </c>
      <c r="D12" s="128" t="s">
        <v>6</v>
      </c>
      <c r="E12" s="128" t="s">
        <v>7</v>
      </c>
      <c r="F12" s="130" t="s">
        <v>8</v>
      </c>
      <c r="G12" s="132" t="s">
        <v>9</v>
      </c>
      <c r="H12" s="142" t="s">
        <v>10</v>
      </c>
      <c r="I12" s="143"/>
      <c r="J12" s="143"/>
      <c r="K12" s="137" t="s">
        <v>11</v>
      </c>
      <c r="L12" s="145" t="s">
        <v>12</v>
      </c>
      <c r="M12" s="147" t="s">
        <v>13</v>
      </c>
      <c r="N12" s="147" t="s">
        <v>14</v>
      </c>
      <c r="O12" s="149" t="s">
        <v>186</v>
      </c>
      <c r="P12" s="137" t="s">
        <v>181</v>
      </c>
      <c r="Q12" s="4"/>
      <c r="R12" s="4"/>
      <c r="S12" s="4"/>
      <c r="T12" s="4"/>
      <c r="U12" s="5"/>
      <c r="V12" s="1"/>
      <c r="W12" s="1"/>
      <c r="X12" s="1"/>
    </row>
    <row r="13" spans="1:25" ht="47.25" customHeight="1" thickBot="1" x14ac:dyDescent="0.3">
      <c r="A13" s="153"/>
      <c r="B13" s="163"/>
      <c r="C13" s="129"/>
      <c r="D13" s="129"/>
      <c r="E13" s="129"/>
      <c r="F13" s="131"/>
      <c r="G13" s="133"/>
      <c r="H13" s="6" t="s">
        <v>15</v>
      </c>
      <c r="I13" s="7" t="s">
        <v>16</v>
      </c>
      <c r="J13" s="8" t="s">
        <v>17</v>
      </c>
      <c r="K13" s="144"/>
      <c r="L13" s="146"/>
      <c r="M13" s="148"/>
      <c r="N13" s="148"/>
      <c r="O13" s="150"/>
      <c r="P13" s="138"/>
      <c r="Q13" s="121"/>
      <c r="R13" s="4"/>
      <c r="S13" s="4"/>
      <c r="T13" s="4"/>
      <c r="U13" s="5"/>
      <c r="V13" s="1"/>
      <c r="W13" s="1"/>
      <c r="X13" s="1"/>
    </row>
    <row r="14" spans="1:25" ht="127.5" customHeight="1" x14ac:dyDescent="0.25">
      <c r="A14" s="136" t="s">
        <v>125</v>
      </c>
      <c r="B14" s="11">
        <v>1</v>
      </c>
      <c r="C14" s="76" t="s">
        <v>121</v>
      </c>
      <c r="D14" s="77" t="s">
        <v>155</v>
      </c>
      <c r="E14" s="78"/>
      <c r="F14" s="79" t="s">
        <v>156</v>
      </c>
      <c r="G14" s="80" t="s">
        <v>115</v>
      </c>
      <c r="H14" s="81">
        <v>4</v>
      </c>
      <c r="I14" s="82">
        <v>5</v>
      </c>
      <c r="J14" s="83" t="str">
        <f>CONCATENATE($Q14&amp;$R14&amp;$S14&amp;$T14&amp;$U14)</f>
        <v>20E</v>
      </c>
      <c r="K14" s="84" t="str">
        <f>VLOOKUP(J14,'[1]ZONA DE RIESGO'!$B$5:$C$23,2,FALSE)</f>
        <v>EXTREMO</v>
      </c>
      <c r="L14" s="85" t="s">
        <v>141</v>
      </c>
      <c r="M14" s="86" t="s">
        <v>135</v>
      </c>
      <c r="N14" s="87" t="s">
        <v>137</v>
      </c>
      <c r="O14" s="88" t="s">
        <v>180</v>
      </c>
      <c r="P14" s="122" t="s">
        <v>182</v>
      </c>
      <c r="Q14" s="9" t="str">
        <f>IF(AND(H14=1,I14=1),'[1]MATRIZ DE CALIFICACIÓN'!C$7,IF(AND(H14=1,I14=2),'[1]MATRIZ DE CALIFICACIÓN'!D$7,IF(AND(H14=1,I14=3),'[1]MATRIZ DE CALIFICACIÓN'!E$7,IF(AND(H14=1,I14=4),'[1]MATRIZ DE CALIFICACIÓN'!F$7,IF(AND(H14=1,I14=5),'[1]MATRIZ DE CALIFICACIÓN'!G$7,"")))))</f>
        <v/>
      </c>
      <c r="R14" s="9" t="str">
        <f>IF(AND(H14=2,I14=1),'[1]MATRIZ DE CALIFICACIÓN'!C$8,IF(AND(H14=2,I14=2),'[1]MATRIZ DE CALIFICACIÓN'!D$8,IF(AND(H14=2,I14=3),'[1]MATRIZ DE CALIFICACIÓN'!E$8,IF(AND(H14=2,I14=4),'[1]MATRIZ DE CALIFICACIÓN'!F$8,IF(AND(H14=2,I14=5),'[1]MATRIZ DE CALIFICACIÓN'!G$8,"")))))</f>
        <v/>
      </c>
      <c r="S14" s="9" t="str">
        <f>IF(AND(H14=3,I14=1),'[1]MATRIZ DE CALIFICACIÓN'!C$9,IF(AND(H14=3,I14=2),'[1]MATRIZ DE CALIFICACIÓN'!D$9,IF(AND(H14=3,I14=3),'[1]MATRIZ DE CALIFICACIÓN'!E$9,IF(AND(H14=3,I14=4),'[1]MATRIZ DE CALIFICACIÓN'!F$9,IF(AND(H14=3,I14=5),'[1]MATRIZ DE CALIFICACIÓN'!G$9,"")))))</f>
        <v/>
      </c>
      <c r="T14" s="9" t="str">
        <f>IF(AND(H14=4,I14=1),'[1]MATRIZ DE CALIFICACIÓN'!C$10,IF(AND(H14=4,I14=2),'[1]MATRIZ DE CALIFICACIÓN'!D$10,IF(AND(H14=4,I14=3),'[1]MATRIZ DE CALIFICACIÓN'!E$10,IF(AND(H14=4,I14=4),'[1]MATRIZ DE CALIFICACIÓN'!F$10,IF(AND(H14=4,I14=5),'[1]MATRIZ DE CALIFICACIÓN'!G$10,"")))))</f>
        <v>20E</v>
      </c>
      <c r="U14" s="10" t="str">
        <f>IF(AND(H14=5,I14=1),'[1]MATRIZ DE CALIFICACIÓN'!C$11,IF(AND(H14=5,I14=2),'[1]MATRIZ DE CALIFICACIÓN'!D$11,IF(AND(H14=5,I14=3),'[1]MATRIZ DE CALIFICACIÓN'!E$11,IF(AND(H14=5,I14=4),'[1]MATRIZ DE CALIFICACIÓN'!F$11,IF(AND(H14=5,I14=5),'[1]MATRIZ DE CALIFICACIÓN'!G$11,"")))))</f>
        <v/>
      </c>
      <c r="V14" s="9" t="str">
        <f>IF(AND(G14="SI"),IF(AND(H14=1),'[1]MATRIZ DE CALIFICACIÓN'!$J$7,IF(AND(H14=2),'[1]MATRIZ DE CALIFICACIÓN'!$J$9,"")))</f>
        <v/>
      </c>
      <c r="W14" s="9">
        <f>IF(AND(G14="SI"),IF(AND(H14=3),'[1]MATRIZ DE CALIFICACIÓN'!$J$10,IF(AND(H14=4),'[1]MATRIZ DE CALIFICACIÓN'!$J$12,IF(AND(H14=5),'[1]MATRIZ DE CALIFICACIÓN'!$J$14,""))))</f>
        <v>4</v>
      </c>
      <c r="X14" s="9" t="str">
        <f>IF(AND(G14="SI"),IF(AND(I14=1),'[1]MATRIZ DE CALIFICACIÓN'!$J$7,IF(AND(I14=2),'[1]MATRIZ DE CALIFICACIÓN'!$J$9,"")))</f>
        <v/>
      </c>
      <c r="Y14" s="9">
        <f>IF(AND(G14="SI"),IF(AND(I14=3),'[1]MATRIZ DE CALIFICACIÓN'!$J$10,IF(AND(I14=4),'[1]MATRIZ DE CALIFICACIÓN'!$J$12,IF(AND(I14=5),'[1]MATRIZ DE CALIFICACIÓN'!$J$14,""))))</f>
        <v>5</v>
      </c>
    </row>
    <row r="15" spans="1:25" ht="182.25" customHeight="1" x14ac:dyDescent="0.25">
      <c r="A15" s="136"/>
      <c r="B15" s="11">
        <v>2</v>
      </c>
      <c r="C15" s="89" t="s">
        <v>122</v>
      </c>
      <c r="D15" s="90" t="s">
        <v>158</v>
      </c>
      <c r="E15" s="78"/>
      <c r="F15" s="91" t="s">
        <v>157</v>
      </c>
      <c r="G15" s="92" t="s">
        <v>115</v>
      </c>
      <c r="H15" s="81">
        <v>3</v>
      </c>
      <c r="I15" s="82">
        <v>3</v>
      </c>
      <c r="J15" s="83" t="str">
        <f>CONCATENATE($Q15&amp;$R15&amp;$S15&amp;$T15&amp;$U15)</f>
        <v>9A</v>
      </c>
      <c r="K15" s="84" t="str">
        <f>VLOOKUP(J15,'[1]ZONA DE RIESGO'!$B$5:$C$23,2,FALSE)</f>
        <v>ALTO</v>
      </c>
      <c r="L15" s="85" t="s">
        <v>141</v>
      </c>
      <c r="M15" s="93" t="s">
        <v>136</v>
      </c>
      <c r="N15" s="87" t="s">
        <v>138</v>
      </c>
      <c r="O15" s="88" t="s">
        <v>180</v>
      </c>
      <c r="P15" s="67" t="s">
        <v>183</v>
      </c>
      <c r="Q15" s="9" t="str">
        <f>IF(AND(H15=1,I15=1),'[1]MATRIZ DE CALIFICACIÓN'!C$7,IF(AND(H15=1,I15=2),'[1]MATRIZ DE CALIFICACIÓN'!D$7,IF(AND(H15=1,I15=3),'[1]MATRIZ DE CALIFICACIÓN'!E$7,IF(AND(H15=1,I15=4),'[1]MATRIZ DE CALIFICACIÓN'!F$7,IF(AND(H15=1,I15=5),'[1]MATRIZ DE CALIFICACIÓN'!G$7,"")))))</f>
        <v/>
      </c>
      <c r="R15" s="9" t="str">
        <f>IF(AND(H15=2,I15=1),'[1]MATRIZ DE CALIFICACIÓN'!C$8,IF(AND(H15=2,I15=2),'[1]MATRIZ DE CALIFICACIÓN'!D$8,IF(AND(H15=2,I15=3),'[1]MATRIZ DE CALIFICACIÓN'!E$8,IF(AND(H15=2,I15=4),'[1]MATRIZ DE CALIFICACIÓN'!F$8,IF(AND(H15=2,I15=5),'[1]MATRIZ DE CALIFICACIÓN'!G$8,"")))))</f>
        <v/>
      </c>
      <c r="S15" s="9" t="str">
        <f>IF(AND(H15=3,I15=1),'[1]MATRIZ DE CALIFICACIÓN'!C$9,IF(AND(H15=3,I15=2),'[1]MATRIZ DE CALIFICACIÓN'!D$9,IF(AND(H15=3,I15=3),'[1]MATRIZ DE CALIFICACIÓN'!E$9,IF(AND(H15=3,I15=4),'[1]MATRIZ DE CALIFICACIÓN'!F$9,IF(AND(H15=3,I15=5),'[1]MATRIZ DE CALIFICACIÓN'!G$9,"")))))</f>
        <v>9A</v>
      </c>
      <c r="T15" s="9" t="str">
        <f>IF(AND(H15=4,I15=1),'[1]MATRIZ DE CALIFICACIÓN'!C$10,IF(AND(H15=4,I15=2),'[1]MATRIZ DE CALIFICACIÓN'!D$10,IF(AND(H15=4,I15=3),'[1]MATRIZ DE CALIFICACIÓN'!E$10,IF(AND(H15=4,I15=4),'[1]MATRIZ DE CALIFICACIÓN'!F$10,IF(AND(H15=4,I15=5),'[1]MATRIZ DE CALIFICACIÓN'!G$10,"")))))</f>
        <v/>
      </c>
      <c r="U15" s="10" t="str">
        <f>IF(AND(H15=5,I15=1),'[1]MATRIZ DE CALIFICACIÓN'!C$11,IF(AND(H15=5,I15=2),'[1]MATRIZ DE CALIFICACIÓN'!D$11,IF(AND(H15=5,I15=3),'[1]MATRIZ DE CALIFICACIÓN'!E$11,IF(AND(H15=5,I15=4),'[1]MATRIZ DE CALIFICACIÓN'!F$11,IF(AND(H15=5,I15=5),'[1]MATRIZ DE CALIFICACIÓN'!G$11,"")))))</f>
        <v/>
      </c>
      <c r="V15" s="9" t="str">
        <f>IF(AND(G15="SI"),IF(AND(H15=1),'[1]MATRIZ DE CALIFICACIÓN'!$J$7,IF(AND(H15=2),'[1]MATRIZ DE CALIFICACIÓN'!$J$9,"")))</f>
        <v/>
      </c>
      <c r="W15" s="9">
        <f>IF(AND(G15="SI"),IF(AND(H15=3),'[1]MATRIZ DE CALIFICACIÓN'!$J$10,IF(AND(H15=4),'[1]MATRIZ DE CALIFICACIÓN'!$J$12,IF(AND(H15=5),'[1]MATRIZ DE CALIFICACIÓN'!$J$14,""))))</f>
        <v>3</v>
      </c>
      <c r="X15" s="9" t="str">
        <f>IF(AND(G15="SI"),IF(AND(I15=1),'[1]MATRIZ DE CALIFICACIÓN'!$J$7,IF(AND(I15=2),'[1]MATRIZ DE CALIFICACIÓN'!$J$9,"")))</f>
        <v/>
      </c>
      <c r="Y15" s="9">
        <f>IF(AND(G15="SI"),IF(AND(I15=3),'[1]MATRIZ DE CALIFICACIÓN'!$J$10,IF(AND(I15=4),'[1]MATRIZ DE CALIFICACIÓN'!$J$12,IF(AND(I15=5),'[1]MATRIZ DE CALIFICACIÓN'!$J$14,""))))</f>
        <v>3</v>
      </c>
    </row>
    <row r="16" spans="1:25" ht="84.75" customHeight="1" x14ac:dyDescent="0.25">
      <c r="A16" s="136"/>
      <c r="B16" s="11">
        <v>3</v>
      </c>
      <c r="C16" s="89" t="s">
        <v>123</v>
      </c>
      <c r="D16" s="90" t="s">
        <v>160</v>
      </c>
      <c r="E16" s="78"/>
      <c r="F16" s="91" t="s">
        <v>159</v>
      </c>
      <c r="G16" s="80" t="s">
        <v>115</v>
      </c>
      <c r="H16" s="81">
        <v>3</v>
      </c>
      <c r="I16" s="82">
        <v>3</v>
      </c>
      <c r="J16" s="83" t="str">
        <f>CONCATENATE($Q16&amp;$R16&amp;$S16&amp;$T16&amp;$U16)</f>
        <v>9A</v>
      </c>
      <c r="K16" s="84" t="str">
        <f>VLOOKUP(J16,'[1]ZONA DE RIESGO'!$B$5:$C$23,2,FALSE)</f>
        <v>ALTO</v>
      </c>
      <c r="L16" s="85" t="s">
        <v>141</v>
      </c>
      <c r="M16" s="93" t="s">
        <v>143</v>
      </c>
      <c r="N16" s="87" t="s">
        <v>137</v>
      </c>
      <c r="O16" s="88" t="s">
        <v>180</v>
      </c>
      <c r="P16" s="67" t="s">
        <v>183</v>
      </c>
      <c r="Q16" s="9" t="str">
        <f>IF(AND(H16=1,I16=1),'[1]MATRIZ DE CALIFICACIÓN'!C$7,IF(AND(H16=1,I16=2),'[1]MATRIZ DE CALIFICACIÓN'!D$7,IF(AND(H16=1,I16=3),'[1]MATRIZ DE CALIFICACIÓN'!E$7,IF(AND(H16=1,I16=4),'[1]MATRIZ DE CALIFICACIÓN'!F$7,IF(AND(H16=1,I16=5),'[1]MATRIZ DE CALIFICACIÓN'!G$7,"")))))</f>
        <v/>
      </c>
      <c r="R16" s="9" t="str">
        <f>IF(AND(H16=2,I16=1),'[1]MATRIZ DE CALIFICACIÓN'!C$8,IF(AND(H16=2,I16=2),'[1]MATRIZ DE CALIFICACIÓN'!D$8,IF(AND(H16=2,I16=3),'[1]MATRIZ DE CALIFICACIÓN'!E$8,IF(AND(H16=2,I16=4),'[1]MATRIZ DE CALIFICACIÓN'!F$8,IF(AND(H16=2,I16=5),'[1]MATRIZ DE CALIFICACIÓN'!G$8,"")))))</f>
        <v/>
      </c>
      <c r="S16" s="9" t="str">
        <f>IF(AND(H16=3,I16=1),'[1]MATRIZ DE CALIFICACIÓN'!C$9,IF(AND(H16=3,I16=2),'[1]MATRIZ DE CALIFICACIÓN'!D$9,IF(AND(H16=3,I16=3),'[1]MATRIZ DE CALIFICACIÓN'!E$9,IF(AND(H16=3,I16=4),'[1]MATRIZ DE CALIFICACIÓN'!F$9,IF(AND(H16=3,I16=5),'[1]MATRIZ DE CALIFICACIÓN'!G$9,"")))))</f>
        <v>9A</v>
      </c>
      <c r="T16" s="9" t="str">
        <f>IF(AND(H16=4,I16=1),'[1]MATRIZ DE CALIFICACIÓN'!C$10,IF(AND(H16=4,I16=2),'[1]MATRIZ DE CALIFICACIÓN'!D$10,IF(AND(H16=4,I16=3),'[1]MATRIZ DE CALIFICACIÓN'!E$10,IF(AND(H16=4,I16=4),'[1]MATRIZ DE CALIFICACIÓN'!F$10,IF(AND(H16=4,I16=5),'[1]MATRIZ DE CALIFICACIÓN'!G$10,"")))))</f>
        <v/>
      </c>
      <c r="U16" s="10" t="str">
        <f>IF(AND(H16=5,I16=1),'[1]MATRIZ DE CALIFICACIÓN'!C$11,IF(AND(H16=5,I16=2),'[1]MATRIZ DE CALIFICACIÓN'!D$11,IF(AND(H16=5,I16=3),'[1]MATRIZ DE CALIFICACIÓN'!E$11,IF(AND(H16=5,I16=4),'[1]MATRIZ DE CALIFICACIÓN'!F$11,IF(AND(H16=5,I16=5),'[1]MATRIZ DE CALIFICACIÓN'!G$11,"")))))</f>
        <v/>
      </c>
      <c r="V16" s="9" t="str">
        <f>IF(AND(G16="SI"),IF(AND(H16=1),'[1]MATRIZ DE CALIFICACIÓN'!$J$7,IF(AND(H16=2),'[1]MATRIZ DE CALIFICACIÓN'!$J$9,"")))</f>
        <v/>
      </c>
      <c r="W16" s="9">
        <f>IF(AND(G16="SI"),IF(AND(H16=3),'[1]MATRIZ DE CALIFICACIÓN'!$J$10,IF(AND(H16=4),'[1]MATRIZ DE CALIFICACIÓN'!$J$12,IF(AND(H16=5),'[1]MATRIZ DE CALIFICACIÓN'!$J$14,""))))</f>
        <v>3</v>
      </c>
      <c r="X16" s="9" t="str">
        <f>IF(AND(G16="SI"),IF(AND(I16=1),'[1]MATRIZ DE CALIFICACIÓN'!$J$7,IF(AND(I16=2),'[1]MATRIZ DE CALIFICACIÓN'!$J$9,"")))</f>
        <v/>
      </c>
      <c r="Y16" s="9">
        <f>IF(AND(G16="SI"),IF(AND(I16=3),'[1]MATRIZ DE CALIFICACIÓN'!$J$10,IF(AND(I16=4),'[1]MATRIZ DE CALIFICACIÓN'!$J$12,IF(AND(I16=5),'[1]MATRIZ DE CALIFICACIÓN'!$J$14,""))))</f>
        <v>3</v>
      </c>
    </row>
    <row r="17" spans="1:25" ht="174.75" customHeight="1" x14ac:dyDescent="0.25">
      <c r="A17" s="136"/>
      <c r="B17" s="11">
        <v>4</v>
      </c>
      <c r="C17" s="94" t="s">
        <v>124</v>
      </c>
      <c r="D17" s="95" t="s">
        <v>161</v>
      </c>
      <c r="E17" s="95"/>
      <c r="F17" s="96" t="s">
        <v>162</v>
      </c>
      <c r="G17" s="80" t="s">
        <v>115</v>
      </c>
      <c r="H17" s="97">
        <v>4</v>
      </c>
      <c r="I17" s="98">
        <v>3</v>
      </c>
      <c r="J17" s="99" t="str">
        <f>CONCATENATE($Q17&amp;$R17&amp;$S17&amp;$T17&amp;$U17)</f>
        <v>12A</v>
      </c>
      <c r="K17" s="100" t="str">
        <f>VLOOKUP(J17,'[1]ZONA DE RIESGO'!$B$5:$C$23,2,FALSE)</f>
        <v>ALTO</v>
      </c>
      <c r="L17" s="85" t="s">
        <v>141</v>
      </c>
      <c r="M17" s="101" t="s">
        <v>144</v>
      </c>
      <c r="N17" s="102" t="s">
        <v>137</v>
      </c>
      <c r="O17" s="88" t="s">
        <v>180</v>
      </c>
      <c r="P17" s="67" t="s">
        <v>183</v>
      </c>
      <c r="Q17" s="9" t="str">
        <f>IF(AND(H17=1,I17=1),'[1]MATRIZ DE CALIFICACIÓN'!C$7,IF(AND(H17=1,I17=2),'[1]MATRIZ DE CALIFICACIÓN'!D$7,IF(AND(H17=1,I17=3),'[1]MATRIZ DE CALIFICACIÓN'!E$7,IF(AND(H17=1,I17=4),'[1]MATRIZ DE CALIFICACIÓN'!F$7,IF(AND(H17=1,I17=5),'[1]MATRIZ DE CALIFICACIÓN'!G$7,"")))))</f>
        <v/>
      </c>
      <c r="R17" s="9" t="str">
        <f>IF(AND(H17=2,I17=1),'[1]MATRIZ DE CALIFICACIÓN'!C$8,IF(AND(H17=2,I17=2),'[1]MATRIZ DE CALIFICACIÓN'!D$8,IF(AND(H17=2,I17=3),'[1]MATRIZ DE CALIFICACIÓN'!E$8,IF(AND(H17=2,I17=4),'[1]MATRIZ DE CALIFICACIÓN'!F$8,IF(AND(H17=2,I17=5),'[1]MATRIZ DE CALIFICACIÓN'!G$8,"")))))</f>
        <v/>
      </c>
      <c r="S17" s="9" t="str">
        <f>IF(AND(H17=3,I17=1),'[1]MATRIZ DE CALIFICACIÓN'!C$9,IF(AND(H17=3,I17=2),'[1]MATRIZ DE CALIFICACIÓN'!D$9,IF(AND(H17=3,I17=3),'[1]MATRIZ DE CALIFICACIÓN'!E$9,IF(AND(H17=3,I17=4),'[1]MATRIZ DE CALIFICACIÓN'!F$9,IF(AND(H17=3,I17=5),'[1]MATRIZ DE CALIFICACIÓN'!G$9,"")))))</f>
        <v/>
      </c>
      <c r="T17" s="9" t="str">
        <f>IF(AND(H17=4,I17=1),'[1]MATRIZ DE CALIFICACIÓN'!C$10,IF(AND(H17=4,I17=2),'[1]MATRIZ DE CALIFICACIÓN'!D$10,IF(AND(H17=4,I17=3),'[1]MATRIZ DE CALIFICACIÓN'!E$10,IF(AND(H17=4,I17=4),'[1]MATRIZ DE CALIFICACIÓN'!F$10,IF(AND(H17=4,I17=5),'[1]MATRIZ DE CALIFICACIÓN'!G$10,"")))))</f>
        <v>12A</v>
      </c>
      <c r="U17" s="10" t="str">
        <f>IF(AND(H17=5,I17=1),'[1]MATRIZ DE CALIFICACIÓN'!C$11,IF(AND(H17=5,I17=2),'[1]MATRIZ DE CALIFICACIÓN'!D$11,IF(AND(H17=5,I17=3),'[1]MATRIZ DE CALIFICACIÓN'!E$11,IF(AND(H17=5,I17=4),'[1]MATRIZ DE CALIFICACIÓN'!F$11,IF(AND(H17=5,I17=5),'[1]MATRIZ DE CALIFICACIÓN'!G$11,"")))))</f>
        <v/>
      </c>
      <c r="V17" s="9" t="str">
        <f>IF(AND(G17="SI"),IF(AND(H17=1),'[1]MATRIZ DE CALIFICACIÓN'!$J$7,IF(AND(H17=2),'[1]MATRIZ DE CALIFICACIÓN'!$J$9,"")))</f>
        <v/>
      </c>
      <c r="W17" s="9">
        <f>IF(AND(G17="SI"),IF(AND(H17=3),'[1]MATRIZ DE CALIFICACIÓN'!$J$10,IF(AND(H17=4),'[1]MATRIZ DE CALIFICACIÓN'!$J$12,IF(AND(H17=5),'[1]MATRIZ DE CALIFICACIÓN'!$J$14,""))))</f>
        <v>4</v>
      </c>
      <c r="X17" s="9" t="str">
        <f>IF(AND(G17="SI"),IF(AND(I17=1),'[1]MATRIZ DE CALIFICACIÓN'!$J$7,IF(AND(I17=2),'[1]MATRIZ DE CALIFICACIÓN'!$J$9,"")))</f>
        <v/>
      </c>
      <c r="Y17" s="9">
        <f>IF(AND(G17="SI"),IF(AND(I17=3),'[1]MATRIZ DE CALIFICACIÓN'!$J$10,IF(AND(I17=4),'[1]MATRIZ DE CALIFICACIÓN'!$J$12,IF(AND(I17=5),'[1]MATRIZ DE CALIFICACIÓN'!$J$14,""))))</f>
        <v>3</v>
      </c>
    </row>
    <row r="18" spans="1:25" ht="172.5" customHeight="1" x14ac:dyDescent="0.25">
      <c r="A18" s="136"/>
      <c r="B18" s="11">
        <v>5</v>
      </c>
      <c r="C18" s="103" t="s">
        <v>126</v>
      </c>
      <c r="D18" s="104" t="s">
        <v>163</v>
      </c>
      <c r="E18" s="104"/>
      <c r="F18" s="77" t="s">
        <v>164</v>
      </c>
      <c r="G18" s="105" t="s">
        <v>115</v>
      </c>
      <c r="H18" s="82">
        <v>2</v>
      </c>
      <c r="I18" s="82">
        <v>5</v>
      </c>
      <c r="J18" s="83" t="str">
        <f>CONCATENATE($Q18&amp;$R18&amp;$S18&amp;$T18&amp;$U18)</f>
        <v>10E</v>
      </c>
      <c r="K18" s="106" t="str">
        <f>VLOOKUP(J18,'[1]ZONA DE RIESGO'!$B$5:$C$23,2,FALSE)</f>
        <v>EXTREMO</v>
      </c>
      <c r="L18" s="85" t="s">
        <v>141</v>
      </c>
      <c r="M18" s="107" t="s">
        <v>145</v>
      </c>
      <c r="N18" s="87" t="s">
        <v>139</v>
      </c>
      <c r="O18" s="88" t="s">
        <v>180</v>
      </c>
      <c r="P18" s="122" t="s">
        <v>182</v>
      </c>
      <c r="Q18" s="9" t="str">
        <f>IF(AND(H18=1,I18=1),'[1]MATRIZ DE CALIFICACIÓN'!C$7,IF(AND(H18=1,I18=2),'[1]MATRIZ DE CALIFICACIÓN'!D$7,IF(AND(H18=1,I18=3),'[1]MATRIZ DE CALIFICACIÓN'!E$7,IF(AND(H18=1,I18=4),'[1]MATRIZ DE CALIFICACIÓN'!F$7,IF(AND(H18=1,I18=5),'[1]MATRIZ DE CALIFICACIÓN'!G$7,"")))))</f>
        <v/>
      </c>
      <c r="R18" s="9" t="str">
        <f>IF(AND(H18=2,I18=1),'[1]MATRIZ DE CALIFICACIÓN'!C$8,IF(AND(H18=2,I18=2),'[1]MATRIZ DE CALIFICACIÓN'!D$8,IF(AND(H18=2,I18=3),'[1]MATRIZ DE CALIFICACIÓN'!E$8,IF(AND(H18=2,I18=4),'[1]MATRIZ DE CALIFICACIÓN'!F$8,IF(AND(H18=2,I18=5),'[1]MATRIZ DE CALIFICACIÓN'!G$8,"")))))</f>
        <v>10E</v>
      </c>
      <c r="S18" s="9" t="str">
        <f>IF(AND(H18=3,I18=1),'[1]MATRIZ DE CALIFICACIÓN'!C$9,IF(AND(H18=3,I18=2),'[1]MATRIZ DE CALIFICACIÓN'!D$9,IF(AND(H18=3,I18=3),'[1]MATRIZ DE CALIFICACIÓN'!E$9,IF(AND(H18=3,I18=4),'[1]MATRIZ DE CALIFICACIÓN'!F$9,IF(AND(H18=3,I18=5),'[1]MATRIZ DE CALIFICACIÓN'!G$9,"")))))</f>
        <v/>
      </c>
      <c r="T18" s="9" t="str">
        <f>IF(AND(H18=4,I18=1),'[1]MATRIZ DE CALIFICACIÓN'!C$10,IF(AND(H18=4,I18=2),'[1]MATRIZ DE CALIFICACIÓN'!D$10,IF(AND(H18=4,I18=3),'[1]MATRIZ DE CALIFICACIÓN'!E$10,IF(AND(H18=4,I18=4),'[1]MATRIZ DE CALIFICACIÓN'!F$10,IF(AND(H18=4,I18=5),'[1]MATRIZ DE CALIFICACIÓN'!G$10,"")))))</f>
        <v/>
      </c>
      <c r="U18" s="10" t="str">
        <f>IF(AND(H18=5,I18=1),'[1]MATRIZ DE CALIFICACIÓN'!C$11,IF(AND(H18=5,I18=2),'[1]MATRIZ DE CALIFICACIÓN'!D$11,IF(AND(H18=5,I18=3),'[1]MATRIZ DE CALIFICACIÓN'!E$11,IF(AND(H18=5,I18=4),'[1]MATRIZ DE CALIFICACIÓN'!F$11,IF(AND(H18=5,I18=5),'[1]MATRIZ DE CALIFICACIÓN'!G$11,"")))))</f>
        <v/>
      </c>
      <c r="V18" s="9">
        <f>IF(AND(G18="SI"),IF(AND(H18=1),'[1]MATRIZ DE CALIFICACIÓN'!$J$7,IF(AND(H18=2),'[1]MATRIZ DE CALIFICACIÓN'!$J$9,"")))</f>
        <v>2</v>
      </c>
      <c r="W18" s="9" t="str">
        <f>IF(AND(G18="SI"),IF(AND(H18=3),'[1]MATRIZ DE CALIFICACIÓN'!$J$10,IF(AND(H18=4),'[1]MATRIZ DE CALIFICACIÓN'!$J$12,IF(AND(H18=5),'[1]MATRIZ DE CALIFICACIÓN'!$J$14,""))))</f>
        <v/>
      </c>
      <c r="X18" s="9" t="str">
        <f>IF(AND(G18="SI"),IF(AND(I18=1),'[1]MATRIZ DE CALIFICACIÓN'!$J$7,IF(AND(I18=2),'[1]MATRIZ DE CALIFICACIÓN'!$J$9,"")))</f>
        <v/>
      </c>
      <c r="Y18" s="9">
        <f>IF(AND(G18="SI"),IF(AND(I18=3),'[1]MATRIZ DE CALIFICACIÓN'!$J$10,IF(AND(I18=4),'[1]MATRIZ DE CALIFICACIÓN'!$J$12,IF(AND(I18=5),'[1]MATRIZ DE CALIFICACIÓN'!$J$14,""))))</f>
        <v>5</v>
      </c>
    </row>
    <row r="19" spans="1:25" ht="15.75" hidden="1" customHeight="1" x14ac:dyDescent="0.25">
      <c r="A19" s="136"/>
      <c r="B19" s="73"/>
      <c r="C19" s="139" t="s">
        <v>117</v>
      </c>
      <c r="D19" s="108" t="s">
        <v>57</v>
      </c>
      <c r="E19" s="109" t="s">
        <v>73</v>
      </c>
      <c r="F19" s="110" t="s">
        <v>90</v>
      </c>
      <c r="G19" s="111"/>
      <c r="H19" s="68"/>
      <c r="I19" s="112"/>
      <c r="J19" s="112"/>
      <c r="K19" s="112"/>
      <c r="L19" s="112"/>
      <c r="M19" s="112"/>
      <c r="N19" s="112"/>
      <c r="O19" s="112"/>
      <c r="P19" s="75"/>
      <c r="Q19" s="70"/>
      <c r="R19" s="71"/>
      <c r="S19" s="71"/>
      <c r="T19" s="71"/>
      <c r="U19" s="71"/>
    </row>
    <row r="20" spans="1:25" ht="16.5" hidden="1" customHeight="1" thickBot="1" x14ac:dyDescent="0.3">
      <c r="A20" s="136"/>
      <c r="B20" s="73"/>
      <c r="C20" s="140"/>
      <c r="D20" s="113" t="s">
        <v>58</v>
      </c>
      <c r="E20" s="114" t="s">
        <v>118</v>
      </c>
      <c r="F20" s="115" t="s">
        <v>66</v>
      </c>
      <c r="G20" s="116"/>
      <c r="H20" s="112"/>
      <c r="I20" s="112"/>
      <c r="J20" s="112"/>
      <c r="K20" s="112"/>
      <c r="L20" s="112"/>
      <c r="M20" s="112"/>
      <c r="N20" s="112"/>
      <c r="O20" s="112"/>
      <c r="P20" s="75"/>
      <c r="Q20" s="70"/>
      <c r="R20" s="71"/>
      <c r="S20" s="71"/>
      <c r="T20" s="71"/>
      <c r="U20" s="71"/>
    </row>
    <row r="21" spans="1:25" ht="15" hidden="1" customHeight="1" x14ac:dyDescent="0.25">
      <c r="A21" s="136"/>
      <c r="B21" s="73"/>
      <c r="C21" s="72"/>
      <c r="D21" s="117"/>
      <c r="E21" s="117"/>
      <c r="F21" s="117"/>
      <c r="G21" s="117"/>
      <c r="H21" s="112"/>
      <c r="I21" s="112"/>
      <c r="J21" s="112"/>
      <c r="K21" s="112"/>
      <c r="L21" s="112"/>
      <c r="M21" s="112"/>
      <c r="N21" s="112"/>
      <c r="O21" s="112"/>
      <c r="P21" s="75"/>
      <c r="Q21" s="70"/>
      <c r="R21" s="71"/>
      <c r="S21" s="71"/>
      <c r="T21" s="71"/>
      <c r="U21" s="71"/>
    </row>
    <row r="22" spans="1:25" ht="15" hidden="1" customHeight="1" x14ac:dyDescent="0.25">
      <c r="A22" s="136"/>
      <c r="B22" s="73"/>
      <c r="C22" s="141" t="s">
        <v>119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75"/>
      <c r="Q22" s="70"/>
      <c r="R22" s="71"/>
      <c r="S22" s="71"/>
      <c r="T22" s="71"/>
      <c r="U22" s="71"/>
    </row>
    <row r="23" spans="1:25" ht="148.5" customHeight="1" x14ac:dyDescent="0.25">
      <c r="A23" s="136"/>
      <c r="B23" s="11">
        <v>6</v>
      </c>
      <c r="C23" s="94" t="s">
        <v>127</v>
      </c>
      <c r="D23" s="95" t="s">
        <v>174</v>
      </c>
      <c r="E23" s="95"/>
      <c r="F23" s="91" t="s">
        <v>176</v>
      </c>
      <c r="G23" s="80" t="s">
        <v>115</v>
      </c>
      <c r="H23" s="97">
        <v>1</v>
      </c>
      <c r="I23" s="98">
        <v>3</v>
      </c>
      <c r="J23" s="99" t="str">
        <f t="shared" ref="J23:J31" si="0">CONCATENATE($Q23&amp;$R23&amp;$S23&amp;$T23&amp;$U23)</f>
        <v>3M</v>
      </c>
      <c r="K23" s="100" t="str">
        <f>VLOOKUP(J23,'[1]ZONA DE RIESGO'!$B$5:$C$23,2,FALSE)</f>
        <v xml:space="preserve"> MODERADO</v>
      </c>
      <c r="L23" s="118" t="s">
        <v>142</v>
      </c>
      <c r="M23" s="101" t="s">
        <v>146</v>
      </c>
      <c r="N23" s="87" t="s">
        <v>139</v>
      </c>
      <c r="O23" s="88" t="s">
        <v>180</v>
      </c>
      <c r="P23" s="67" t="s">
        <v>183</v>
      </c>
      <c r="Q23" s="9" t="str">
        <f>IF(AND(H23=1,I23=1),'[1]MATRIZ DE CALIFICACIÓN'!C$7,IF(AND(H23=1,I23=2),'[1]MATRIZ DE CALIFICACIÓN'!D$7,IF(AND(H23=1,I23=3),'[1]MATRIZ DE CALIFICACIÓN'!E$7,IF(AND(H23=1,I23=4),'[1]MATRIZ DE CALIFICACIÓN'!F$7,IF(AND(H23=1,I23=5),'[1]MATRIZ DE CALIFICACIÓN'!G$7,"")))))</f>
        <v>3M</v>
      </c>
      <c r="R23" s="9" t="str">
        <f>IF(AND(H23=2,I23=1),'[1]MATRIZ DE CALIFICACIÓN'!C$8,IF(AND(H23=2,I23=2),'[1]MATRIZ DE CALIFICACIÓN'!D$8,IF(AND(H23=2,I23=3),'[1]MATRIZ DE CALIFICACIÓN'!E$8,IF(AND(H23=2,I23=4),'[1]MATRIZ DE CALIFICACIÓN'!F$8,IF(AND(H23=2,I23=5),'[1]MATRIZ DE CALIFICACIÓN'!G$8,"")))))</f>
        <v/>
      </c>
      <c r="S23" s="9" t="str">
        <f>IF(AND(H23=3,I23=1),'[1]MATRIZ DE CALIFICACIÓN'!C$9,IF(AND(H23=3,I23=2),'[1]MATRIZ DE CALIFICACIÓN'!D$9,IF(AND(H23=3,I23=3),'[1]MATRIZ DE CALIFICACIÓN'!E$9,IF(AND(H23=3,I23=4),'[1]MATRIZ DE CALIFICACIÓN'!F$9,IF(AND(H23=3,I23=5),'[1]MATRIZ DE CALIFICACIÓN'!G$9,"")))))</f>
        <v/>
      </c>
      <c r="T23" s="9" t="str">
        <f>IF(AND(H23=4,I23=1),'[1]MATRIZ DE CALIFICACIÓN'!C$10,IF(AND(H23=4,I23=2),'[1]MATRIZ DE CALIFICACIÓN'!D$10,IF(AND(H23=4,I23=3),'[1]MATRIZ DE CALIFICACIÓN'!E$10,IF(AND(H23=4,I23=4),'[1]MATRIZ DE CALIFICACIÓN'!F$10,IF(AND(H23=4,I23=5),'[1]MATRIZ DE CALIFICACIÓN'!G$10,"")))))</f>
        <v/>
      </c>
      <c r="U23" s="10" t="str">
        <f>IF(AND(H23=5,I23=1),'[1]MATRIZ DE CALIFICACIÓN'!C$11,IF(AND(H23=5,I23=2),'[1]MATRIZ DE CALIFICACIÓN'!D$11,IF(AND(H23=5,I23=3),'[1]MATRIZ DE CALIFICACIÓN'!E$11,IF(AND(H23=5,I23=4),'[1]MATRIZ DE CALIFICACIÓN'!F$11,IF(AND(H23=5,I23=5),'[1]MATRIZ DE CALIFICACIÓN'!G$11,"")))))</f>
        <v/>
      </c>
      <c r="V23" s="9">
        <f>IF(AND(G23="SI"),IF(AND(H23=1),'[1]MATRIZ DE CALIFICACIÓN'!$J$7,IF(AND(H23=2),'[1]MATRIZ DE CALIFICACIÓN'!$J$9,"")))</f>
        <v>1</v>
      </c>
      <c r="W23" s="9" t="str">
        <f>IF(AND(G23="SI"),IF(AND(H23=3),'[1]MATRIZ DE CALIFICACIÓN'!$J$10,IF(AND(H23=4),'[1]MATRIZ DE CALIFICACIÓN'!$J$12,IF(AND(H23=5),'[1]MATRIZ DE CALIFICACIÓN'!$J$14,""))))</f>
        <v/>
      </c>
      <c r="X23" s="9" t="str">
        <f>IF(AND(G23="SI"),IF(AND(I23=1),'[1]MATRIZ DE CALIFICACIÓN'!$J$7,IF(AND(I23=2),'[1]MATRIZ DE CALIFICACIÓN'!$J$9,"")))</f>
        <v/>
      </c>
      <c r="Y23" s="9">
        <f>IF(AND(G23="SI"),IF(AND(I23=3),'[1]MATRIZ DE CALIFICACIÓN'!$J$10,IF(AND(I23=4),'[1]MATRIZ DE CALIFICACIÓN'!$J$12,IF(AND(I23=5),'[1]MATRIZ DE CALIFICACIÓN'!$J$14,""))))</f>
        <v>3</v>
      </c>
    </row>
    <row r="24" spans="1:25" ht="123" customHeight="1" x14ac:dyDescent="0.25">
      <c r="A24" s="136"/>
      <c r="B24" s="11">
        <v>7</v>
      </c>
      <c r="C24" s="94" t="s">
        <v>128</v>
      </c>
      <c r="D24" s="90" t="s">
        <v>158</v>
      </c>
      <c r="E24" s="95"/>
      <c r="F24" s="96" t="s">
        <v>165</v>
      </c>
      <c r="G24" s="80" t="s">
        <v>115</v>
      </c>
      <c r="H24" s="97">
        <v>4</v>
      </c>
      <c r="I24" s="98">
        <v>4</v>
      </c>
      <c r="J24" s="99" t="str">
        <f t="shared" si="0"/>
        <v>16E</v>
      </c>
      <c r="K24" s="100" t="str">
        <f>VLOOKUP(J24,'[1]ZONA DE RIESGO'!$B$5:$C$23,2,FALSE)</f>
        <v>EXTREMO</v>
      </c>
      <c r="L24" s="85" t="s">
        <v>141</v>
      </c>
      <c r="M24" s="101" t="s">
        <v>147</v>
      </c>
      <c r="N24" s="102" t="s">
        <v>140</v>
      </c>
      <c r="O24" s="124" t="s">
        <v>180</v>
      </c>
      <c r="P24" s="122" t="s">
        <v>184</v>
      </c>
      <c r="Q24" s="9" t="str">
        <f>IF(AND(H24=1,I24=1),'[1]MATRIZ DE CALIFICACIÓN'!C$7,IF(AND(H24=1,I24=2),'[1]MATRIZ DE CALIFICACIÓN'!D$7,IF(AND(H24=1,I24=3),'[1]MATRIZ DE CALIFICACIÓN'!E$7,IF(AND(H24=1,I24=4),'[1]MATRIZ DE CALIFICACIÓN'!F$7,IF(AND(H24=1,I24=5),'[1]MATRIZ DE CALIFICACIÓN'!G$7,"")))))</f>
        <v/>
      </c>
      <c r="R24" s="9" t="str">
        <f>IF(AND(H24=2,I24=1),'[1]MATRIZ DE CALIFICACIÓN'!C$8,IF(AND(H24=2,I24=2),'[1]MATRIZ DE CALIFICACIÓN'!D$8,IF(AND(H24=2,I24=3),'[1]MATRIZ DE CALIFICACIÓN'!E$8,IF(AND(H24=2,I24=4),'[1]MATRIZ DE CALIFICACIÓN'!F$8,IF(AND(H24=2,I24=5),'[1]MATRIZ DE CALIFICACIÓN'!G$8,"")))))</f>
        <v/>
      </c>
      <c r="S24" s="9" t="str">
        <f>IF(AND(H24=3,I24=1),'[1]MATRIZ DE CALIFICACIÓN'!C$9,IF(AND(H24=3,I24=2),'[1]MATRIZ DE CALIFICACIÓN'!D$9,IF(AND(H24=3,I24=3),'[1]MATRIZ DE CALIFICACIÓN'!E$9,IF(AND(H24=3,I24=4),'[1]MATRIZ DE CALIFICACIÓN'!F$9,IF(AND(H24=3,I24=5),'[1]MATRIZ DE CALIFICACIÓN'!G$9,"")))))</f>
        <v/>
      </c>
      <c r="T24" s="9" t="str">
        <f>IF(AND(H24=4,I24=1),'[1]MATRIZ DE CALIFICACIÓN'!C$10,IF(AND(H24=4,I24=2),'[1]MATRIZ DE CALIFICACIÓN'!D$10,IF(AND(H24=4,I24=3),'[1]MATRIZ DE CALIFICACIÓN'!E$10,IF(AND(H24=4,I24=4),'[1]MATRIZ DE CALIFICACIÓN'!F$10,IF(AND(H24=4,I24=5),'[1]MATRIZ DE CALIFICACIÓN'!G$10,"")))))</f>
        <v>16E</v>
      </c>
      <c r="U24" s="10" t="str">
        <f>IF(AND(H24=5,I24=1),'[1]MATRIZ DE CALIFICACIÓN'!C$11,IF(AND(H24=5,I24=2),'[1]MATRIZ DE CALIFICACIÓN'!D$11,IF(AND(H24=5,I24=3),'[1]MATRIZ DE CALIFICACIÓN'!E$11,IF(AND(H24=5,I24=4),'[1]MATRIZ DE CALIFICACIÓN'!F$11,IF(AND(H24=5,I24=5),'[1]MATRIZ DE CALIFICACIÓN'!G$11,"")))))</f>
        <v/>
      </c>
      <c r="V24" s="9" t="str">
        <f>IF(AND(G24="SI"),IF(AND(H24=1),'[1]MATRIZ DE CALIFICACIÓN'!$J$7,IF(AND(H24=2),'[1]MATRIZ DE CALIFICACIÓN'!$J$9,"")))</f>
        <v/>
      </c>
      <c r="W24" s="9">
        <f>IF(AND(G24="SI"),IF(AND(H24=3),'[1]MATRIZ DE CALIFICACIÓN'!$J$10,IF(AND(H24=4),'[1]MATRIZ DE CALIFICACIÓN'!$J$12,IF(AND(H24=5),'[1]MATRIZ DE CALIFICACIÓN'!$J$14,""))))</f>
        <v>4</v>
      </c>
      <c r="X24" s="9" t="str">
        <f>IF(AND(G24="SI"),IF(AND(I24=1),'[1]MATRIZ DE CALIFICACIÓN'!$J$7,IF(AND(I24=2),'[1]MATRIZ DE CALIFICACIÓN'!$J$9,"")))</f>
        <v/>
      </c>
      <c r="Y24" s="9">
        <f>IF(AND(G24="SI"),IF(AND(I24=3),'[1]MATRIZ DE CALIFICACIÓN'!$J$10,IF(AND(I24=4),'[1]MATRIZ DE CALIFICACIÓN'!$J$12,IF(AND(I24=5),'[1]MATRIZ DE CALIFICACIÓN'!$J$14,""))))</f>
        <v>4</v>
      </c>
    </row>
    <row r="25" spans="1:25" ht="112.5" customHeight="1" x14ac:dyDescent="0.25">
      <c r="A25" s="136"/>
      <c r="B25" s="11">
        <v>8</v>
      </c>
      <c r="C25" s="94" t="s">
        <v>177</v>
      </c>
      <c r="D25" s="95" t="s">
        <v>178</v>
      </c>
      <c r="E25" s="95"/>
      <c r="F25" s="96" t="s">
        <v>179</v>
      </c>
      <c r="G25" s="80" t="s">
        <v>115</v>
      </c>
      <c r="H25" s="97">
        <v>3</v>
      </c>
      <c r="I25" s="98">
        <v>5</v>
      </c>
      <c r="J25" s="99" t="str">
        <f t="shared" si="0"/>
        <v>15E</v>
      </c>
      <c r="K25" s="100" t="str">
        <f>VLOOKUP(J25,'[1]ZONA DE RIESGO'!$B$5:$C$23,2,FALSE)</f>
        <v>EXTREMO</v>
      </c>
      <c r="L25" s="85" t="s">
        <v>141</v>
      </c>
      <c r="M25" s="101" t="s">
        <v>148</v>
      </c>
      <c r="N25" s="102" t="s">
        <v>140</v>
      </c>
      <c r="O25" s="88" t="s">
        <v>116</v>
      </c>
      <c r="P25" s="67" t="s">
        <v>185</v>
      </c>
      <c r="Q25" s="9" t="str">
        <f>IF(AND(H25=1,I25=1),'[1]MATRIZ DE CALIFICACIÓN'!C$7,IF(AND(H25=1,I25=2),'[1]MATRIZ DE CALIFICACIÓN'!D$7,IF(AND(H25=1,I25=3),'[1]MATRIZ DE CALIFICACIÓN'!E$7,IF(AND(H25=1,I25=4),'[1]MATRIZ DE CALIFICACIÓN'!F$7,IF(AND(H25=1,I25=5),'[1]MATRIZ DE CALIFICACIÓN'!G$7,"")))))</f>
        <v/>
      </c>
      <c r="R25" s="9" t="str">
        <f>IF(AND(H25=2,I25=1),'[1]MATRIZ DE CALIFICACIÓN'!C$8,IF(AND(H25=2,I25=2),'[1]MATRIZ DE CALIFICACIÓN'!D$8,IF(AND(H25=2,I25=3),'[1]MATRIZ DE CALIFICACIÓN'!E$8,IF(AND(H25=2,I25=4),'[1]MATRIZ DE CALIFICACIÓN'!F$8,IF(AND(H25=2,I25=5),'[1]MATRIZ DE CALIFICACIÓN'!G$8,"")))))</f>
        <v/>
      </c>
      <c r="S25" s="9" t="str">
        <f>IF(AND(H25=3,I25=1),'[1]MATRIZ DE CALIFICACIÓN'!C$9,IF(AND(H25=3,I25=2),'[1]MATRIZ DE CALIFICACIÓN'!D$9,IF(AND(H25=3,I25=3),'[1]MATRIZ DE CALIFICACIÓN'!E$9,IF(AND(H25=3,I25=4),'[1]MATRIZ DE CALIFICACIÓN'!F$9,IF(AND(H25=3,I25=5),'[1]MATRIZ DE CALIFICACIÓN'!G$9,"")))))</f>
        <v>15E</v>
      </c>
      <c r="T25" s="9" t="str">
        <f>IF(AND(H25=4,I25=1),'[1]MATRIZ DE CALIFICACIÓN'!C$10,IF(AND(H25=4,I25=2),'[1]MATRIZ DE CALIFICACIÓN'!D$10,IF(AND(H25=4,I25=3),'[1]MATRIZ DE CALIFICACIÓN'!E$10,IF(AND(H25=4,I25=4),'[1]MATRIZ DE CALIFICACIÓN'!F$10,IF(AND(H25=4,I25=5),'[1]MATRIZ DE CALIFICACIÓN'!G$10,"")))))</f>
        <v/>
      </c>
      <c r="U25" s="10" t="str">
        <f>IF(AND(H25=5,I25=1),'[1]MATRIZ DE CALIFICACIÓN'!C$11,IF(AND(H25=5,I25=2),'[1]MATRIZ DE CALIFICACIÓN'!D$11,IF(AND(H25=5,I25=3),'[1]MATRIZ DE CALIFICACIÓN'!E$11,IF(AND(H25=5,I25=4),'[1]MATRIZ DE CALIFICACIÓN'!F$11,IF(AND(H25=5,I25=5),'[1]MATRIZ DE CALIFICACIÓN'!G$11,"")))))</f>
        <v/>
      </c>
      <c r="V25" s="9" t="str">
        <f>IF(AND(G25="SI"),IF(AND(H25=1),'[1]MATRIZ DE CALIFICACIÓN'!$J$7,IF(AND(H25=2),'[1]MATRIZ DE CALIFICACIÓN'!$J$9,"")))</f>
        <v/>
      </c>
      <c r="W25" s="9">
        <f>IF(AND(G25="SI"),IF(AND(H25=3),'[1]MATRIZ DE CALIFICACIÓN'!$J$10,IF(AND(H25=4),'[1]MATRIZ DE CALIFICACIÓN'!$J$12,IF(AND(H25=5),'[1]MATRIZ DE CALIFICACIÓN'!$J$14,""))))</f>
        <v>3</v>
      </c>
      <c r="X25" s="9" t="str">
        <f>IF(AND(G25="SI"),IF(AND(I25=1),'[1]MATRIZ DE CALIFICACIÓN'!$J$7,IF(AND(I25=2),'[1]MATRIZ DE CALIFICACIÓN'!$J$9,"")))</f>
        <v/>
      </c>
      <c r="Y25" s="9">
        <f>IF(AND(G25="SI"),IF(AND(I25=3),'[1]MATRIZ DE CALIFICACIÓN'!$J$10,IF(AND(I25=4),'[1]MATRIZ DE CALIFICACIÓN'!$J$12,IF(AND(I25=5),'[1]MATRIZ DE CALIFICACIÓN'!$J$14,""))))</f>
        <v>5</v>
      </c>
    </row>
    <row r="26" spans="1:25" ht="174" customHeight="1" x14ac:dyDescent="0.25">
      <c r="A26" s="136"/>
      <c r="B26" s="11">
        <v>9</v>
      </c>
      <c r="C26" s="94" t="s">
        <v>129</v>
      </c>
      <c r="D26" s="95" t="s">
        <v>166</v>
      </c>
      <c r="E26" s="95"/>
      <c r="F26" s="96" t="s">
        <v>162</v>
      </c>
      <c r="G26" s="80" t="s">
        <v>115</v>
      </c>
      <c r="H26" s="97">
        <v>2</v>
      </c>
      <c r="I26" s="98">
        <v>4</v>
      </c>
      <c r="J26" s="99" t="str">
        <f t="shared" si="0"/>
        <v>8A</v>
      </c>
      <c r="K26" s="100" t="str">
        <f>VLOOKUP(J26,'[1]ZONA DE RIESGO'!$B$5:$C$23,2,FALSE)</f>
        <v>ALTO</v>
      </c>
      <c r="L26" s="85" t="s">
        <v>141</v>
      </c>
      <c r="M26" s="101" t="s">
        <v>149</v>
      </c>
      <c r="N26" s="102" t="s">
        <v>139</v>
      </c>
      <c r="O26" s="88" t="s">
        <v>180</v>
      </c>
      <c r="P26" s="67" t="s">
        <v>183</v>
      </c>
      <c r="Q26" s="9" t="str">
        <f>IF(AND(H26=1,I26=1),'[1]MATRIZ DE CALIFICACIÓN'!C$7,IF(AND(H26=1,I26=2),'[1]MATRIZ DE CALIFICACIÓN'!D$7,IF(AND(H26=1,I26=3),'[1]MATRIZ DE CALIFICACIÓN'!E$7,IF(AND(H26=1,I26=4),'[1]MATRIZ DE CALIFICACIÓN'!F$7,IF(AND(H26=1,I26=5),'[1]MATRIZ DE CALIFICACIÓN'!G$7,"")))))</f>
        <v/>
      </c>
      <c r="R26" s="9" t="str">
        <f>IF(AND(H26=2,I26=1),'[1]MATRIZ DE CALIFICACIÓN'!C$8,IF(AND(H26=2,I26=2),'[1]MATRIZ DE CALIFICACIÓN'!D$8,IF(AND(H26=2,I26=3),'[1]MATRIZ DE CALIFICACIÓN'!E$8,IF(AND(H26=2,I26=4),'[1]MATRIZ DE CALIFICACIÓN'!F$8,IF(AND(H26=2,I26=5),'[1]MATRIZ DE CALIFICACIÓN'!G$8,"")))))</f>
        <v>8A</v>
      </c>
      <c r="S26" s="9" t="str">
        <f>IF(AND(H26=3,I26=1),'[1]MATRIZ DE CALIFICACIÓN'!C$9,IF(AND(H26=3,I26=2),'[1]MATRIZ DE CALIFICACIÓN'!D$9,IF(AND(H26=3,I26=3),'[1]MATRIZ DE CALIFICACIÓN'!E$9,IF(AND(H26=3,I26=4),'[1]MATRIZ DE CALIFICACIÓN'!F$9,IF(AND(H26=3,I26=5),'[1]MATRIZ DE CALIFICACIÓN'!G$9,"")))))</f>
        <v/>
      </c>
      <c r="T26" s="9" t="str">
        <f>IF(AND(H26=4,I26=1),'[1]MATRIZ DE CALIFICACIÓN'!C$10,IF(AND(H26=4,I26=2),'[1]MATRIZ DE CALIFICACIÓN'!D$10,IF(AND(H26=4,I26=3),'[1]MATRIZ DE CALIFICACIÓN'!E$10,IF(AND(H26=4,I26=4),'[1]MATRIZ DE CALIFICACIÓN'!F$10,IF(AND(H26=4,I26=5),'[1]MATRIZ DE CALIFICACIÓN'!G$10,"")))))</f>
        <v/>
      </c>
      <c r="U26" s="10" t="str">
        <f>IF(AND(H26=5,I26=1),'[1]MATRIZ DE CALIFICACIÓN'!C$11,IF(AND(H26=5,I26=2),'[1]MATRIZ DE CALIFICACIÓN'!D$11,IF(AND(H26=5,I26=3),'[1]MATRIZ DE CALIFICACIÓN'!E$11,IF(AND(H26=5,I26=4),'[1]MATRIZ DE CALIFICACIÓN'!F$11,IF(AND(H26=5,I26=5),'[1]MATRIZ DE CALIFICACIÓN'!G$11,"")))))</f>
        <v/>
      </c>
      <c r="V26" s="9">
        <f>IF(AND(G26="SI"),IF(AND(H26=1),'[1]MATRIZ DE CALIFICACIÓN'!$J$7,IF(AND(H26=2),'[1]MATRIZ DE CALIFICACIÓN'!$J$9,"")))</f>
        <v>2</v>
      </c>
      <c r="W26" s="9" t="str">
        <f>IF(AND(G26="SI"),IF(AND(H26=3),'[1]MATRIZ DE CALIFICACIÓN'!$J$10,IF(AND(H26=4),'[1]MATRIZ DE CALIFICACIÓN'!$J$12,IF(AND(H26=5),'[1]MATRIZ DE CALIFICACIÓN'!$J$14,""))))</f>
        <v/>
      </c>
      <c r="X26" s="9" t="str">
        <f>IF(AND(G26="SI"),IF(AND(I26=1),'[1]MATRIZ DE CALIFICACIÓN'!$J$7,IF(AND(I26=2),'[1]MATRIZ DE CALIFICACIÓN'!$J$9,"")))</f>
        <v/>
      </c>
      <c r="Y26" s="9">
        <f>IF(AND(G26="SI"),IF(AND(I26=3),'[1]MATRIZ DE CALIFICACIÓN'!$J$10,IF(AND(I26=4),'[1]MATRIZ DE CALIFICACIÓN'!$J$12,IF(AND(I26=5),'[1]MATRIZ DE CALIFICACIÓN'!$J$14,""))))</f>
        <v>4</v>
      </c>
    </row>
    <row r="27" spans="1:25" ht="154.5" customHeight="1" x14ac:dyDescent="0.25">
      <c r="A27" s="136"/>
      <c r="B27" s="11">
        <v>10</v>
      </c>
      <c r="C27" s="94" t="s">
        <v>130</v>
      </c>
      <c r="D27" s="95" t="s">
        <v>167</v>
      </c>
      <c r="E27" s="95"/>
      <c r="F27" s="96" t="s">
        <v>164</v>
      </c>
      <c r="G27" s="80" t="s">
        <v>115</v>
      </c>
      <c r="H27" s="97">
        <v>2</v>
      </c>
      <c r="I27" s="98">
        <v>4</v>
      </c>
      <c r="J27" s="99" t="str">
        <f t="shared" si="0"/>
        <v>8A</v>
      </c>
      <c r="K27" s="100" t="str">
        <f>VLOOKUP(J27,'[1]ZONA DE RIESGO'!$B$5:$C$23,2,FALSE)</f>
        <v>ALTO</v>
      </c>
      <c r="L27" s="85" t="s">
        <v>141</v>
      </c>
      <c r="M27" s="101" t="s">
        <v>150</v>
      </c>
      <c r="N27" s="102" t="s">
        <v>139</v>
      </c>
      <c r="O27" s="88" t="s">
        <v>180</v>
      </c>
      <c r="P27" s="67" t="s">
        <v>183</v>
      </c>
      <c r="Q27" s="9" t="str">
        <f>IF(AND(H27=1,I27=1),'[1]MATRIZ DE CALIFICACIÓN'!C$7,IF(AND(H27=1,I27=2),'[1]MATRIZ DE CALIFICACIÓN'!D$7,IF(AND(H27=1,I27=3),'[1]MATRIZ DE CALIFICACIÓN'!E$7,IF(AND(H27=1,I27=4),'[1]MATRIZ DE CALIFICACIÓN'!F$7,IF(AND(H27=1,I27=5),'[1]MATRIZ DE CALIFICACIÓN'!G$7,"")))))</f>
        <v/>
      </c>
      <c r="R27" s="9" t="str">
        <f>IF(AND(H27=2,I27=1),'[1]MATRIZ DE CALIFICACIÓN'!C$8,IF(AND(H27=2,I27=2),'[1]MATRIZ DE CALIFICACIÓN'!D$8,IF(AND(H27=2,I27=3),'[1]MATRIZ DE CALIFICACIÓN'!E$8,IF(AND(H27=2,I27=4),'[1]MATRIZ DE CALIFICACIÓN'!F$8,IF(AND(H27=2,I27=5),'[1]MATRIZ DE CALIFICACIÓN'!G$8,"")))))</f>
        <v>8A</v>
      </c>
      <c r="S27" s="9" t="str">
        <f>IF(AND(H27=3,I27=1),'[1]MATRIZ DE CALIFICACIÓN'!C$9,IF(AND(H27=3,I27=2),'[1]MATRIZ DE CALIFICACIÓN'!D$9,IF(AND(H27=3,I27=3),'[1]MATRIZ DE CALIFICACIÓN'!E$9,IF(AND(H27=3,I27=4),'[1]MATRIZ DE CALIFICACIÓN'!F$9,IF(AND(H27=3,I27=5),'[1]MATRIZ DE CALIFICACIÓN'!G$9,"")))))</f>
        <v/>
      </c>
      <c r="T27" s="9" t="str">
        <f>IF(AND(H27=4,I27=1),'[1]MATRIZ DE CALIFICACIÓN'!C$10,IF(AND(H27=4,I27=2),'[1]MATRIZ DE CALIFICACIÓN'!D$10,IF(AND(H27=4,I27=3),'[1]MATRIZ DE CALIFICACIÓN'!E$10,IF(AND(H27=4,I27=4),'[1]MATRIZ DE CALIFICACIÓN'!F$10,IF(AND(H27=4,I27=5),'[1]MATRIZ DE CALIFICACIÓN'!G$10,"")))))</f>
        <v/>
      </c>
      <c r="U27" s="10" t="str">
        <f>IF(AND(H27=5,I27=1),'[1]MATRIZ DE CALIFICACIÓN'!C$11,IF(AND(H27=5,I27=2),'[1]MATRIZ DE CALIFICACIÓN'!D$11,IF(AND(H27=5,I27=3),'[1]MATRIZ DE CALIFICACIÓN'!E$11,IF(AND(H27=5,I27=4),'[1]MATRIZ DE CALIFICACIÓN'!F$11,IF(AND(H27=5,I27=5),'[1]MATRIZ DE CALIFICACIÓN'!G$11,"")))))</f>
        <v/>
      </c>
      <c r="V27" s="9">
        <f>IF(AND(G27="SI"),IF(AND(H27=1),'[1]MATRIZ DE CALIFICACIÓN'!$J$7,IF(AND(H27=2),'[1]MATRIZ DE CALIFICACIÓN'!$J$9,"")))</f>
        <v>2</v>
      </c>
      <c r="W27" s="9" t="str">
        <f>IF(AND(G27="SI"),IF(AND(H27=3),'[1]MATRIZ DE CALIFICACIÓN'!$J$10,IF(AND(H27=4),'[1]MATRIZ DE CALIFICACIÓN'!$J$12,IF(AND(H27=5),'[1]MATRIZ DE CALIFICACIÓN'!$J$14,""))))</f>
        <v/>
      </c>
      <c r="X27" s="9" t="str">
        <f>IF(AND(G27="SI"),IF(AND(I27=1),'[1]MATRIZ DE CALIFICACIÓN'!$J$7,IF(AND(I27=2),'[1]MATRIZ DE CALIFICACIÓN'!$J$9,"")))</f>
        <v/>
      </c>
      <c r="Y27" s="9">
        <f>IF(AND(G27="SI"),IF(AND(I27=3),'[1]MATRIZ DE CALIFICACIÓN'!$J$10,IF(AND(I27=4),'[1]MATRIZ DE CALIFICACIÓN'!$J$12,IF(AND(I27=5),'[1]MATRIZ DE CALIFICACIÓN'!$J$14,""))))</f>
        <v>4</v>
      </c>
    </row>
    <row r="28" spans="1:25" ht="135.75" customHeight="1" x14ac:dyDescent="0.25">
      <c r="A28" s="136"/>
      <c r="B28" s="11">
        <v>11</v>
      </c>
      <c r="C28" s="94" t="s">
        <v>131</v>
      </c>
      <c r="D28" s="95" t="s">
        <v>168</v>
      </c>
      <c r="E28" s="95"/>
      <c r="F28" s="119" t="s">
        <v>169</v>
      </c>
      <c r="G28" s="80" t="s">
        <v>115</v>
      </c>
      <c r="H28" s="97">
        <v>3</v>
      </c>
      <c r="I28" s="98">
        <v>5</v>
      </c>
      <c r="J28" s="99" t="str">
        <f t="shared" si="0"/>
        <v>15E</v>
      </c>
      <c r="K28" s="100" t="str">
        <f>VLOOKUP(J28,'[1]ZONA DE RIESGO'!$B$5:$C$23,2,FALSE)</f>
        <v>EXTREMO</v>
      </c>
      <c r="L28" s="85" t="s">
        <v>141</v>
      </c>
      <c r="M28" s="101" t="s">
        <v>151</v>
      </c>
      <c r="N28" s="102" t="s">
        <v>139</v>
      </c>
      <c r="O28" s="88" t="s">
        <v>180</v>
      </c>
      <c r="P28" s="67" t="s">
        <v>185</v>
      </c>
      <c r="Q28" s="9" t="str">
        <f>IF(AND(H28=1,I28=1),'[1]MATRIZ DE CALIFICACIÓN'!C$7,IF(AND(H28=1,I28=2),'[1]MATRIZ DE CALIFICACIÓN'!D$7,IF(AND(H28=1,I28=3),'[1]MATRIZ DE CALIFICACIÓN'!E$7,IF(AND(H28=1,I28=4),'[1]MATRIZ DE CALIFICACIÓN'!F$7,IF(AND(H28=1,I28=5),'[1]MATRIZ DE CALIFICACIÓN'!G$7,"")))))</f>
        <v/>
      </c>
      <c r="R28" s="9" t="str">
        <f>IF(AND(H28=2,I28=1),'[1]MATRIZ DE CALIFICACIÓN'!C$8,IF(AND(H28=2,I28=2),'[1]MATRIZ DE CALIFICACIÓN'!D$8,IF(AND(H28=2,I28=3),'[1]MATRIZ DE CALIFICACIÓN'!E$8,IF(AND(H28=2,I28=4),'[1]MATRIZ DE CALIFICACIÓN'!F$8,IF(AND(H28=2,I28=5),'[1]MATRIZ DE CALIFICACIÓN'!G$8,"")))))</f>
        <v/>
      </c>
      <c r="S28" s="9" t="str">
        <f>IF(AND(H28=3,I28=1),'[1]MATRIZ DE CALIFICACIÓN'!C$9,IF(AND(H28=3,I28=2),'[1]MATRIZ DE CALIFICACIÓN'!D$9,IF(AND(H28=3,I28=3),'[1]MATRIZ DE CALIFICACIÓN'!E$9,IF(AND(H28=3,I28=4),'[1]MATRIZ DE CALIFICACIÓN'!F$9,IF(AND(H28=3,I28=5),'[1]MATRIZ DE CALIFICACIÓN'!G$9,"")))))</f>
        <v>15E</v>
      </c>
      <c r="T28" s="9" t="str">
        <f>IF(AND(H28=4,I28=1),'[1]MATRIZ DE CALIFICACIÓN'!C$10,IF(AND(H28=4,I28=2),'[1]MATRIZ DE CALIFICACIÓN'!D$10,IF(AND(H28=4,I28=3),'[1]MATRIZ DE CALIFICACIÓN'!E$10,IF(AND(H28=4,I28=4),'[1]MATRIZ DE CALIFICACIÓN'!F$10,IF(AND(H28=4,I28=5),'[1]MATRIZ DE CALIFICACIÓN'!G$10,"")))))</f>
        <v/>
      </c>
      <c r="U28" s="10" t="str">
        <f>IF(AND(H28=5,I28=1),'[1]MATRIZ DE CALIFICACIÓN'!C$11,IF(AND(H28=5,I28=2),'[1]MATRIZ DE CALIFICACIÓN'!D$11,IF(AND(H28=5,I28=3),'[1]MATRIZ DE CALIFICACIÓN'!E$11,IF(AND(H28=5,I28=4),'[1]MATRIZ DE CALIFICACIÓN'!F$11,IF(AND(H28=5,I28=5),'[1]MATRIZ DE CALIFICACIÓN'!G$11,"")))))</f>
        <v/>
      </c>
      <c r="V28" s="9" t="str">
        <f>IF(AND(G28="SI"),IF(AND(H28=1),'[1]MATRIZ DE CALIFICACIÓN'!$J$7,IF(AND(H28=2),'[1]MATRIZ DE CALIFICACIÓN'!$J$9,"")))</f>
        <v/>
      </c>
      <c r="W28" s="9">
        <f>IF(AND(G28="SI"),IF(AND(H28=3),'[1]MATRIZ DE CALIFICACIÓN'!$J$10,IF(AND(H28=4),'[1]MATRIZ DE CALIFICACIÓN'!$J$12,IF(AND(H28=5),'[1]MATRIZ DE CALIFICACIÓN'!$J$14,""))))</f>
        <v>3</v>
      </c>
      <c r="X28" s="9" t="str">
        <f>IF(AND(G28="SI"),IF(AND(I28=1),'[1]MATRIZ DE CALIFICACIÓN'!$J$7,IF(AND(I28=2),'[1]MATRIZ DE CALIFICACIÓN'!$J$9,"")))</f>
        <v/>
      </c>
      <c r="Y28" s="9">
        <f>IF(AND(G28="SI"),IF(AND(I28=3),'[1]MATRIZ DE CALIFICACIÓN'!$J$10,IF(AND(I28=4),'[1]MATRIZ DE CALIFICACIÓN'!$J$12,IF(AND(I28=5),'[1]MATRIZ DE CALIFICACIÓN'!$J$14,""))))</f>
        <v>5</v>
      </c>
    </row>
    <row r="29" spans="1:25" ht="92.25" customHeight="1" x14ac:dyDescent="0.25">
      <c r="A29" s="136"/>
      <c r="B29" s="11">
        <v>12</v>
      </c>
      <c r="C29" s="94" t="s">
        <v>132</v>
      </c>
      <c r="D29" s="95" t="s">
        <v>170</v>
      </c>
      <c r="E29" s="95"/>
      <c r="F29" s="96" t="s">
        <v>171</v>
      </c>
      <c r="G29" s="80" t="s">
        <v>115</v>
      </c>
      <c r="H29" s="97">
        <v>3</v>
      </c>
      <c r="I29" s="98">
        <v>5</v>
      </c>
      <c r="J29" s="99" t="str">
        <f t="shared" si="0"/>
        <v>15E</v>
      </c>
      <c r="K29" s="100" t="str">
        <f>VLOOKUP(J29,'[1]ZONA DE RIESGO'!$B$5:$C$23,2,FALSE)</f>
        <v>EXTREMO</v>
      </c>
      <c r="L29" s="85" t="s">
        <v>141</v>
      </c>
      <c r="M29" s="101" t="s">
        <v>152</v>
      </c>
      <c r="N29" s="102" t="s">
        <v>139</v>
      </c>
      <c r="O29" s="88" t="s">
        <v>180</v>
      </c>
      <c r="P29" s="67" t="s">
        <v>185</v>
      </c>
      <c r="Q29" s="9" t="str">
        <f>IF(AND(H29=1,I29=1),'[1]MATRIZ DE CALIFICACIÓN'!C$7,IF(AND(H29=1,I29=2),'[1]MATRIZ DE CALIFICACIÓN'!D$7,IF(AND(H29=1,I29=3),'[1]MATRIZ DE CALIFICACIÓN'!E$7,IF(AND(H29=1,I29=4),'[1]MATRIZ DE CALIFICACIÓN'!F$7,IF(AND(H29=1,I29=5),'[1]MATRIZ DE CALIFICACIÓN'!G$7,"")))))</f>
        <v/>
      </c>
      <c r="R29" s="9" t="str">
        <f>IF(AND(H29=2,I29=1),'[1]MATRIZ DE CALIFICACIÓN'!C$8,IF(AND(H29=2,I29=2),'[1]MATRIZ DE CALIFICACIÓN'!D$8,IF(AND(H29=2,I29=3),'[1]MATRIZ DE CALIFICACIÓN'!E$8,IF(AND(H29=2,I29=4),'[1]MATRIZ DE CALIFICACIÓN'!F$8,IF(AND(H29=2,I29=5),'[1]MATRIZ DE CALIFICACIÓN'!G$8,"")))))</f>
        <v/>
      </c>
      <c r="S29" s="9" t="str">
        <f>IF(AND(H29=3,I29=1),'[1]MATRIZ DE CALIFICACIÓN'!C$9,IF(AND(H29=3,I29=2),'[1]MATRIZ DE CALIFICACIÓN'!D$9,IF(AND(H29=3,I29=3),'[1]MATRIZ DE CALIFICACIÓN'!E$9,IF(AND(H29=3,I29=4),'[1]MATRIZ DE CALIFICACIÓN'!F$9,IF(AND(H29=3,I29=5),'[1]MATRIZ DE CALIFICACIÓN'!G$9,"")))))</f>
        <v>15E</v>
      </c>
      <c r="T29" s="9" t="str">
        <f>IF(AND(H29=4,I29=1),'[1]MATRIZ DE CALIFICACIÓN'!C$10,IF(AND(H29=4,I29=2),'[1]MATRIZ DE CALIFICACIÓN'!D$10,IF(AND(H29=4,I29=3),'[1]MATRIZ DE CALIFICACIÓN'!E$10,IF(AND(H29=4,I29=4),'[1]MATRIZ DE CALIFICACIÓN'!F$10,IF(AND(H29=4,I29=5),'[1]MATRIZ DE CALIFICACIÓN'!G$10,"")))))</f>
        <v/>
      </c>
      <c r="U29" s="10" t="str">
        <f>IF(AND(H29=5,I29=1),'[1]MATRIZ DE CALIFICACIÓN'!C$11,IF(AND(H29=5,I29=2),'[1]MATRIZ DE CALIFICACIÓN'!D$11,IF(AND(H29=5,I29=3),'[1]MATRIZ DE CALIFICACIÓN'!E$11,IF(AND(H29=5,I29=4),'[1]MATRIZ DE CALIFICACIÓN'!F$11,IF(AND(H29=5,I29=5),'[1]MATRIZ DE CALIFICACIÓN'!G$11,"")))))</f>
        <v/>
      </c>
      <c r="V29" s="9" t="str">
        <f>IF(AND(G29="SI"),IF(AND(H29=1),'[1]MATRIZ DE CALIFICACIÓN'!$J$7,IF(AND(H29=2),'[1]MATRIZ DE CALIFICACIÓN'!$J$9,"")))</f>
        <v/>
      </c>
      <c r="W29" s="9">
        <f>IF(AND(G29="SI"),IF(AND(H29=3),'[1]MATRIZ DE CALIFICACIÓN'!$J$10,IF(AND(H29=4),'[1]MATRIZ DE CALIFICACIÓN'!$J$12,IF(AND(H29=5),'[1]MATRIZ DE CALIFICACIÓN'!$J$14,""))))</f>
        <v>3</v>
      </c>
      <c r="X29" s="9" t="str">
        <f>IF(AND(G29="SI"),IF(AND(I29=1),'[1]MATRIZ DE CALIFICACIÓN'!$J$7,IF(AND(I29=2),'[1]MATRIZ DE CALIFICACIÓN'!$J$9,"")))</f>
        <v/>
      </c>
      <c r="Y29" s="9">
        <f>IF(AND(G29="SI"),IF(AND(I29=3),'[1]MATRIZ DE CALIFICACIÓN'!$J$10,IF(AND(I29=4),'[1]MATRIZ DE CALIFICACIÓN'!$J$12,IF(AND(I29=5),'[1]MATRIZ DE CALIFICACIÓN'!$J$14,""))))</f>
        <v>5</v>
      </c>
    </row>
    <row r="30" spans="1:25" ht="159.75" customHeight="1" x14ac:dyDescent="0.25">
      <c r="A30" s="136"/>
      <c r="B30" s="74">
        <v>13</v>
      </c>
      <c r="C30" s="94" t="s">
        <v>133</v>
      </c>
      <c r="D30" s="95" t="s">
        <v>172</v>
      </c>
      <c r="E30" s="95"/>
      <c r="F30" s="96" t="s">
        <v>173</v>
      </c>
      <c r="G30" s="80" t="s">
        <v>115</v>
      </c>
      <c r="H30" s="97">
        <v>4</v>
      </c>
      <c r="I30" s="98">
        <v>4</v>
      </c>
      <c r="J30" s="99" t="str">
        <f t="shared" si="0"/>
        <v>16E</v>
      </c>
      <c r="K30" s="100" t="str">
        <f>VLOOKUP(J30,'[1]ZONA DE RIESGO'!$B$5:$C$23,2,FALSE)</f>
        <v>EXTREMO</v>
      </c>
      <c r="L30" s="85" t="s">
        <v>141</v>
      </c>
      <c r="M30" s="101" t="s">
        <v>153</v>
      </c>
      <c r="N30" s="102" t="s">
        <v>140</v>
      </c>
      <c r="O30" s="88" t="s">
        <v>180</v>
      </c>
      <c r="P30" s="123" t="s">
        <v>184</v>
      </c>
      <c r="Q30" s="9" t="str">
        <f>IF(AND(H30=1,I30=1),'[1]MATRIZ DE CALIFICACIÓN'!C$7,IF(AND(H30=1,I30=2),'[1]MATRIZ DE CALIFICACIÓN'!D$7,IF(AND(H30=1,I30=3),'[1]MATRIZ DE CALIFICACIÓN'!E$7,IF(AND(H30=1,I30=4),'[1]MATRIZ DE CALIFICACIÓN'!F$7,IF(AND(H30=1,I30=5),'[1]MATRIZ DE CALIFICACIÓN'!G$7,"")))))</f>
        <v/>
      </c>
      <c r="R30" s="9" t="str">
        <f>IF(AND(H30=2,I30=1),'[1]MATRIZ DE CALIFICACIÓN'!C$8,IF(AND(H30=2,I30=2),'[1]MATRIZ DE CALIFICACIÓN'!D$8,IF(AND(H30=2,I30=3),'[1]MATRIZ DE CALIFICACIÓN'!E$8,IF(AND(H30=2,I30=4),'[1]MATRIZ DE CALIFICACIÓN'!F$8,IF(AND(H30=2,I30=5),'[1]MATRIZ DE CALIFICACIÓN'!G$8,"")))))</f>
        <v/>
      </c>
      <c r="S30" s="9" t="str">
        <f>IF(AND(H30=3,I30=1),'[1]MATRIZ DE CALIFICACIÓN'!C$9,IF(AND(H30=3,I30=2),'[1]MATRIZ DE CALIFICACIÓN'!D$9,IF(AND(H30=3,I30=3),'[1]MATRIZ DE CALIFICACIÓN'!E$9,IF(AND(H30=3,I30=4),'[1]MATRIZ DE CALIFICACIÓN'!F$9,IF(AND(H30=3,I30=5),'[1]MATRIZ DE CALIFICACIÓN'!G$9,"")))))</f>
        <v/>
      </c>
      <c r="T30" s="9" t="str">
        <f>IF(AND(H30=4,I30=1),'[1]MATRIZ DE CALIFICACIÓN'!C$10,IF(AND(H30=4,I30=2),'[1]MATRIZ DE CALIFICACIÓN'!D$10,IF(AND(H30=4,I30=3),'[1]MATRIZ DE CALIFICACIÓN'!E$10,IF(AND(H30=4,I30=4),'[1]MATRIZ DE CALIFICACIÓN'!F$10,IF(AND(H30=4,I30=5),'[1]MATRIZ DE CALIFICACIÓN'!G$10,"")))))</f>
        <v>16E</v>
      </c>
      <c r="U30" s="10" t="str">
        <f>IF(AND(H30=5,I30=1),'[1]MATRIZ DE CALIFICACIÓN'!C$11,IF(AND(H30=5,I30=2),'[1]MATRIZ DE CALIFICACIÓN'!D$11,IF(AND(H30=5,I30=3),'[1]MATRIZ DE CALIFICACIÓN'!E$11,IF(AND(H30=5,I30=4),'[1]MATRIZ DE CALIFICACIÓN'!F$11,IF(AND(H30=5,I30=5),'[1]MATRIZ DE CALIFICACIÓN'!G$11,"")))))</f>
        <v/>
      </c>
      <c r="V30" s="9" t="str">
        <f>IF(AND(G30="SI"),IF(AND(H30=1),'[1]MATRIZ DE CALIFICACIÓN'!$J$7,IF(AND(H30=2),'[1]MATRIZ DE CALIFICACIÓN'!$J$9,"")))</f>
        <v/>
      </c>
      <c r="W30" s="9">
        <f>IF(AND(G30="SI"),IF(AND(H30=3),'[1]MATRIZ DE CALIFICACIÓN'!$J$10,IF(AND(H30=4),'[1]MATRIZ DE CALIFICACIÓN'!$J$12,IF(AND(H30=5),'[1]MATRIZ DE CALIFICACIÓN'!$J$14,""))))</f>
        <v>4</v>
      </c>
      <c r="X30" s="9" t="str">
        <f>IF(AND(G30="SI"),IF(AND(I30=1),'[1]MATRIZ DE CALIFICACIÓN'!$J$7,IF(AND(I30=2),'[1]MATRIZ DE CALIFICACIÓN'!$J$9,"")))</f>
        <v/>
      </c>
      <c r="Y30" s="9">
        <f>IF(AND(G30="SI"),IF(AND(I30=3),'[1]MATRIZ DE CALIFICACIÓN'!$J$10,IF(AND(I30=4),'[1]MATRIZ DE CALIFICACIÓN'!$J$12,IF(AND(I30=5),'[1]MATRIZ DE CALIFICACIÓN'!$J$14,""))))</f>
        <v>4</v>
      </c>
    </row>
    <row r="31" spans="1:25" ht="403.5" customHeight="1" x14ac:dyDescent="0.25">
      <c r="A31" s="136"/>
      <c r="B31" s="11">
        <v>14</v>
      </c>
      <c r="C31" s="120" t="s">
        <v>134</v>
      </c>
      <c r="D31" s="79" t="s">
        <v>175</v>
      </c>
      <c r="E31" s="79"/>
      <c r="F31" s="79" t="s">
        <v>176</v>
      </c>
      <c r="G31" s="80" t="s">
        <v>115</v>
      </c>
      <c r="H31" s="82">
        <v>2</v>
      </c>
      <c r="I31" s="82">
        <v>4</v>
      </c>
      <c r="J31" s="83" t="str">
        <f t="shared" si="0"/>
        <v>8A</v>
      </c>
      <c r="K31" s="106" t="str">
        <f>VLOOKUP(J31,'[1]ZONA DE RIESGO'!$B$5:$C$23,2,FALSE)</f>
        <v>ALTO</v>
      </c>
      <c r="L31" s="85" t="s">
        <v>141</v>
      </c>
      <c r="M31" s="107" t="s">
        <v>154</v>
      </c>
      <c r="N31" s="87" t="s">
        <v>139</v>
      </c>
      <c r="O31" s="88" t="s">
        <v>180</v>
      </c>
      <c r="P31" s="67" t="s">
        <v>185</v>
      </c>
      <c r="Q31" s="9" t="str">
        <f>IF(AND(H31=1,I31=1),'[1]MATRIZ DE CALIFICACIÓN'!C$7,IF(AND(H31=1,I31=2),'[1]MATRIZ DE CALIFICACIÓN'!D$7,IF(AND(H31=1,I31=3),'[1]MATRIZ DE CALIFICACIÓN'!E$7,IF(AND(H31=1,I31=4),'[1]MATRIZ DE CALIFICACIÓN'!F$7,IF(AND(H31=1,I31=5),'[1]MATRIZ DE CALIFICACIÓN'!G$7,"")))))</f>
        <v/>
      </c>
      <c r="R31" s="9" t="str">
        <f>IF(AND(H31=2,I31=1),'[1]MATRIZ DE CALIFICACIÓN'!C$8,IF(AND(H31=2,I31=2),'[1]MATRIZ DE CALIFICACIÓN'!D$8,IF(AND(H31=2,I31=3),'[1]MATRIZ DE CALIFICACIÓN'!E$8,IF(AND(H31=2,I31=4),'[1]MATRIZ DE CALIFICACIÓN'!F$8,IF(AND(H31=2,I31=5),'[1]MATRIZ DE CALIFICACIÓN'!G$8,"")))))</f>
        <v>8A</v>
      </c>
      <c r="S31" s="9" t="str">
        <f>IF(AND(H31=3,I31=1),'[1]MATRIZ DE CALIFICACIÓN'!C$9,IF(AND(H31=3,I31=2),'[1]MATRIZ DE CALIFICACIÓN'!D$9,IF(AND(H31=3,I31=3),'[1]MATRIZ DE CALIFICACIÓN'!E$9,IF(AND(H31=3,I31=4),'[1]MATRIZ DE CALIFICACIÓN'!F$9,IF(AND(H31=3,I31=5),'[1]MATRIZ DE CALIFICACIÓN'!G$9,"")))))</f>
        <v/>
      </c>
      <c r="T31" s="9" t="str">
        <f>IF(AND(H31=4,I31=1),'[1]MATRIZ DE CALIFICACIÓN'!C$10,IF(AND(H31=4,I31=2),'[1]MATRIZ DE CALIFICACIÓN'!D$10,IF(AND(H31=4,I31=3),'[1]MATRIZ DE CALIFICACIÓN'!E$10,IF(AND(H31=4,I31=4),'[1]MATRIZ DE CALIFICACIÓN'!F$10,IF(AND(H31=4,I31=5),'[1]MATRIZ DE CALIFICACIÓN'!G$10,"")))))</f>
        <v/>
      </c>
      <c r="U31" s="10" t="str">
        <f>IF(AND(H31=5,I31=1),'[1]MATRIZ DE CALIFICACIÓN'!C$11,IF(AND(H31=5,I31=2),'[1]MATRIZ DE CALIFICACIÓN'!D$11,IF(AND(H31=5,I31=3),'[1]MATRIZ DE CALIFICACIÓN'!E$11,IF(AND(H31=5,I31=4),'[1]MATRIZ DE CALIFICACIÓN'!F$11,IF(AND(H31=5,I31=5),'[1]MATRIZ DE CALIFICACIÓN'!G$11,"")))))</f>
        <v/>
      </c>
      <c r="V31" s="9">
        <f>IF(AND(G31="SI"),IF(AND(H31=1),'[1]MATRIZ DE CALIFICACIÓN'!$J$7,IF(AND(H31=2),'[1]MATRIZ DE CALIFICACIÓN'!$J$9,"")))</f>
        <v>2</v>
      </c>
      <c r="W31" s="9" t="str">
        <f>IF(AND(G31="SI"),IF(AND(H31=3),'[1]MATRIZ DE CALIFICACIÓN'!$J$10,IF(AND(H31=4),'[1]MATRIZ DE CALIFICACIÓN'!$J$12,IF(AND(H31=5),'[1]MATRIZ DE CALIFICACIÓN'!$J$14,""))))</f>
        <v/>
      </c>
      <c r="X31" s="9" t="str">
        <f>IF(AND(G31="SI"),IF(AND(I31=1),'[1]MATRIZ DE CALIFICACIÓN'!$J$7,IF(AND(I31=2),'[1]MATRIZ DE CALIFICACIÓN'!$J$9,"")))</f>
        <v/>
      </c>
      <c r="Y31" s="9">
        <f>IF(AND(G31="SI"),IF(AND(I31=3),'[1]MATRIZ DE CALIFICACIÓN'!$J$10,IF(AND(I31=4),'[1]MATRIZ DE CALIFICACIÓN'!$J$12,IF(AND(I31=5),'[1]MATRIZ DE CALIFICACIÓN'!$J$14,""))))</f>
        <v>4</v>
      </c>
    </row>
    <row r="35" spans="2:3" x14ac:dyDescent="0.25">
      <c r="C35" s="3" t="s">
        <v>188</v>
      </c>
    </row>
    <row r="37" spans="2:3" x14ac:dyDescent="0.25">
      <c r="B37" s="3">
        <v>1</v>
      </c>
      <c r="C37" s="214" t="s">
        <v>121</v>
      </c>
    </row>
    <row r="38" spans="2:3" x14ac:dyDescent="0.25">
      <c r="B38" s="3">
        <v>2</v>
      </c>
      <c r="C38" s="214" t="s">
        <v>126</v>
      </c>
    </row>
    <row r="39" spans="2:3" x14ac:dyDescent="0.25">
      <c r="B39" s="3">
        <v>3</v>
      </c>
      <c r="C39" s="214" t="s">
        <v>128</v>
      </c>
    </row>
    <row r="40" spans="2:3" x14ac:dyDescent="0.25">
      <c r="B40" s="3">
        <v>4</v>
      </c>
      <c r="C40" s="214" t="s">
        <v>133</v>
      </c>
    </row>
    <row r="43" spans="2:3" x14ac:dyDescent="0.25">
      <c r="C43" s="3" t="s">
        <v>189</v>
      </c>
    </row>
    <row r="45" spans="2:3" x14ac:dyDescent="0.25">
      <c r="B45" s="3">
        <v>1</v>
      </c>
      <c r="C45" s="215" t="s">
        <v>177</v>
      </c>
    </row>
    <row r="46" spans="2:3" x14ac:dyDescent="0.25">
      <c r="B46" s="3">
        <v>2</v>
      </c>
      <c r="C46" s="215" t="s">
        <v>132</v>
      </c>
    </row>
    <row r="47" spans="2:3" x14ac:dyDescent="0.25">
      <c r="B47" s="3">
        <v>3</v>
      </c>
      <c r="C47" s="215" t="s">
        <v>131</v>
      </c>
    </row>
    <row r="50" spans="2:3" x14ac:dyDescent="0.25">
      <c r="C50" s="3" t="s">
        <v>190</v>
      </c>
    </row>
    <row r="52" spans="2:3" x14ac:dyDescent="0.25">
      <c r="B52" s="3">
        <v>1</v>
      </c>
      <c r="C52" s="216" t="s">
        <v>134</v>
      </c>
    </row>
    <row r="55" spans="2:3" x14ac:dyDescent="0.25">
      <c r="C55" s="3" t="s">
        <v>191</v>
      </c>
    </row>
    <row r="57" spans="2:3" x14ac:dyDescent="0.25">
      <c r="B57" s="3">
        <v>1</v>
      </c>
      <c r="C57" s="3" t="s">
        <v>122</v>
      </c>
    </row>
    <row r="58" spans="2:3" x14ac:dyDescent="0.25">
      <c r="B58" s="3">
        <v>2</v>
      </c>
      <c r="C58" s="3" t="s">
        <v>123</v>
      </c>
    </row>
    <row r="59" spans="2:3" x14ac:dyDescent="0.25">
      <c r="B59" s="3">
        <v>3</v>
      </c>
      <c r="C59" s="3" t="s">
        <v>124</v>
      </c>
    </row>
    <row r="60" spans="2:3" x14ac:dyDescent="0.25">
      <c r="B60" s="3">
        <v>4</v>
      </c>
      <c r="C60" s="3" t="s">
        <v>127</v>
      </c>
    </row>
    <row r="61" spans="2:3" x14ac:dyDescent="0.25">
      <c r="B61" s="3">
        <v>5</v>
      </c>
      <c r="C61" s="3" t="s">
        <v>129</v>
      </c>
    </row>
    <row r="62" spans="2:3" x14ac:dyDescent="0.25">
      <c r="B62" s="3">
        <v>6</v>
      </c>
      <c r="C62" s="3" t="s">
        <v>130</v>
      </c>
    </row>
  </sheetData>
  <mergeCells count="29">
    <mergeCell ref="A14:A31"/>
    <mergeCell ref="P12:P13"/>
    <mergeCell ref="C19:C20"/>
    <mergeCell ref="C22:O22"/>
    <mergeCell ref="H12:J12"/>
    <mergeCell ref="K12:K13"/>
    <mergeCell ref="L12:L13"/>
    <mergeCell ref="M12:M13"/>
    <mergeCell ref="N12:N13"/>
    <mergeCell ref="O12:O13"/>
    <mergeCell ref="A11:A13"/>
    <mergeCell ref="B11:G11"/>
    <mergeCell ref="H11:K11"/>
    <mergeCell ref="L11:P11"/>
    <mergeCell ref="B12:B13"/>
    <mergeCell ref="C12:C13"/>
    <mergeCell ref="D12:D13"/>
    <mergeCell ref="E12:E13"/>
    <mergeCell ref="F12:F13"/>
    <mergeCell ref="G12:G13"/>
    <mergeCell ref="B2:N9"/>
    <mergeCell ref="O8:O9"/>
    <mergeCell ref="P8:P9"/>
    <mergeCell ref="O2:O3"/>
    <mergeCell ref="P2:P3"/>
    <mergeCell ref="O4:O5"/>
    <mergeCell ref="P4:P5"/>
    <mergeCell ref="O6:O7"/>
    <mergeCell ref="P6:P7"/>
  </mergeCells>
  <conditionalFormatting sqref="J14:K18">
    <cfRule type="cellIs" dxfId="109" priority="108" stopIfTrue="1" operator="equal">
      <formula>"Riesgo Aceptable"</formula>
    </cfRule>
    <cfRule type="cellIs" dxfId="108" priority="109" stopIfTrue="1" operator="equal">
      <formula>"Riesgo Tolerable"</formula>
    </cfRule>
    <cfRule type="cellIs" dxfId="107" priority="110" stopIfTrue="1" operator="equal">
      <formula>"Riesgo Moderado"</formula>
    </cfRule>
  </conditionalFormatting>
  <conditionalFormatting sqref="K14:K18">
    <cfRule type="containsText" dxfId="106" priority="107" stopIfTrue="1" operator="containsText" text="BAJO">
      <formula>NOT(ISERROR(SEARCH("BAJO",K14)))</formula>
    </cfRule>
  </conditionalFormatting>
  <conditionalFormatting sqref="K14:K18">
    <cfRule type="containsText" dxfId="105" priority="104" stopIfTrue="1" operator="containsText" text="ALTO">
      <formula>NOT(ISERROR(SEARCH("ALTO",K14)))</formula>
    </cfRule>
    <cfRule type="containsText" dxfId="104" priority="105" stopIfTrue="1" operator="containsText" text="EXTREMO">
      <formula>NOT(ISERROR(SEARCH("EXTREMO",K14)))</formula>
    </cfRule>
    <cfRule type="containsText" dxfId="103" priority="106" stopIfTrue="1" operator="containsText" text="MODERADO">
      <formula>NOT(ISERROR(SEARCH("MODERADO",K14)))</formula>
    </cfRule>
  </conditionalFormatting>
  <conditionalFormatting sqref="H14:H18">
    <cfRule type="expression" dxfId="102" priority="102" stopIfTrue="1">
      <formula>$W14</formula>
    </cfRule>
    <cfRule type="expression" dxfId="101" priority="103" stopIfTrue="1">
      <formula>$V14</formula>
    </cfRule>
  </conditionalFormatting>
  <conditionalFormatting sqref="I14:I18">
    <cfRule type="expression" dxfId="100" priority="100" stopIfTrue="1">
      <formula>$Y14</formula>
    </cfRule>
    <cfRule type="expression" dxfId="99" priority="101" stopIfTrue="1">
      <formula>$X14</formula>
    </cfRule>
  </conditionalFormatting>
  <conditionalFormatting sqref="J23:K23">
    <cfRule type="cellIs" dxfId="98" priority="97" stopIfTrue="1" operator="equal">
      <formula>"Riesgo Aceptable"</formula>
    </cfRule>
    <cfRule type="cellIs" dxfId="97" priority="98" stopIfTrue="1" operator="equal">
      <formula>"Riesgo Tolerable"</formula>
    </cfRule>
    <cfRule type="cellIs" dxfId="96" priority="99" stopIfTrue="1" operator="equal">
      <formula>"Riesgo Moderado"</formula>
    </cfRule>
  </conditionalFormatting>
  <conditionalFormatting sqref="K23">
    <cfRule type="containsText" dxfId="95" priority="96" stopIfTrue="1" operator="containsText" text="BAJO">
      <formula>NOT(ISERROR(SEARCH("BAJO",K23)))</formula>
    </cfRule>
  </conditionalFormatting>
  <conditionalFormatting sqref="K23">
    <cfRule type="containsText" dxfId="94" priority="93" stopIfTrue="1" operator="containsText" text="ALTO">
      <formula>NOT(ISERROR(SEARCH("ALTO",K23)))</formula>
    </cfRule>
    <cfRule type="containsText" dxfId="93" priority="94" stopIfTrue="1" operator="containsText" text="EXTREMO">
      <formula>NOT(ISERROR(SEARCH("EXTREMO",K23)))</formula>
    </cfRule>
    <cfRule type="containsText" dxfId="92" priority="95" stopIfTrue="1" operator="containsText" text="MODERADO">
      <formula>NOT(ISERROR(SEARCH("MODERADO",K23)))</formula>
    </cfRule>
  </conditionalFormatting>
  <conditionalFormatting sqref="H23">
    <cfRule type="expression" dxfId="91" priority="91" stopIfTrue="1">
      <formula>$W23</formula>
    </cfRule>
    <cfRule type="expression" dxfId="90" priority="92" stopIfTrue="1">
      <formula>$V23</formula>
    </cfRule>
  </conditionalFormatting>
  <conditionalFormatting sqref="I23">
    <cfRule type="expression" dxfId="89" priority="89" stopIfTrue="1">
      <formula>$Y23</formula>
    </cfRule>
    <cfRule type="expression" dxfId="88" priority="90" stopIfTrue="1">
      <formula>$X23</formula>
    </cfRule>
  </conditionalFormatting>
  <conditionalFormatting sqref="J24:K24">
    <cfRule type="cellIs" dxfId="87" priority="86" stopIfTrue="1" operator="equal">
      <formula>"Riesgo Aceptable"</formula>
    </cfRule>
    <cfRule type="cellIs" dxfId="86" priority="87" stopIfTrue="1" operator="equal">
      <formula>"Riesgo Tolerable"</formula>
    </cfRule>
    <cfRule type="cellIs" dxfId="85" priority="88" stopIfTrue="1" operator="equal">
      <formula>"Riesgo Moderado"</formula>
    </cfRule>
  </conditionalFormatting>
  <conditionalFormatting sqref="K24">
    <cfRule type="containsText" dxfId="84" priority="85" stopIfTrue="1" operator="containsText" text="BAJO">
      <formula>NOT(ISERROR(SEARCH("BAJO",K24)))</formula>
    </cfRule>
  </conditionalFormatting>
  <conditionalFormatting sqref="K24">
    <cfRule type="containsText" dxfId="83" priority="82" stopIfTrue="1" operator="containsText" text="ALTO">
      <formula>NOT(ISERROR(SEARCH("ALTO",K24)))</formula>
    </cfRule>
    <cfRule type="containsText" dxfId="82" priority="83" stopIfTrue="1" operator="containsText" text="EXTREMO">
      <formula>NOT(ISERROR(SEARCH("EXTREMO",K24)))</formula>
    </cfRule>
    <cfRule type="containsText" dxfId="81" priority="84" stopIfTrue="1" operator="containsText" text="MODERADO">
      <formula>NOT(ISERROR(SEARCH("MODERADO",K24)))</formula>
    </cfRule>
  </conditionalFormatting>
  <conditionalFormatting sqref="H24">
    <cfRule type="expression" dxfId="80" priority="80" stopIfTrue="1">
      <formula>$W24</formula>
    </cfRule>
    <cfRule type="expression" dxfId="79" priority="81" stopIfTrue="1">
      <formula>$V24</formula>
    </cfRule>
  </conditionalFormatting>
  <conditionalFormatting sqref="I24">
    <cfRule type="expression" dxfId="78" priority="78" stopIfTrue="1">
      <formula>$Y24</formula>
    </cfRule>
    <cfRule type="expression" dxfId="77" priority="79" stopIfTrue="1">
      <formula>$X24</formula>
    </cfRule>
  </conditionalFormatting>
  <conditionalFormatting sqref="J25:K25">
    <cfRule type="cellIs" dxfId="76" priority="75" stopIfTrue="1" operator="equal">
      <formula>"Riesgo Aceptable"</formula>
    </cfRule>
    <cfRule type="cellIs" dxfId="75" priority="76" stopIfTrue="1" operator="equal">
      <formula>"Riesgo Tolerable"</formula>
    </cfRule>
    <cfRule type="cellIs" dxfId="74" priority="77" stopIfTrue="1" operator="equal">
      <formula>"Riesgo Moderado"</formula>
    </cfRule>
  </conditionalFormatting>
  <conditionalFormatting sqref="K25">
    <cfRule type="containsText" dxfId="73" priority="74" stopIfTrue="1" operator="containsText" text="BAJO">
      <formula>NOT(ISERROR(SEARCH("BAJO",K25)))</formula>
    </cfRule>
  </conditionalFormatting>
  <conditionalFormatting sqref="K25">
    <cfRule type="containsText" dxfId="72" priority="71" stopIfTrue="1" operator="containsText" text="ALTO">
      <formula>NOT(ISERROR(SEARCH("ALTO",K25)))</formula>
    </cfRule>
    <cfRule type="containsText" dxfId="71" priority="72" stopIfTrue="1" operator="containsText" text="EXTREMO">
      <formula>NOT(ISERROR(SEARCH("EXTREMO",K25)))</formula>
    </cfRule>
    <cfRule type="containsText" dxfId="70" priority="73" stopIfTrue="1" operator="containsText" text="MODERADO">
      <formula>NOT(ISERROR(SEARCH("MODERADO",K25)))</formula>
    </cfRule>
  </conditionalFormatting>
  <conditionalFormatting sqref="H25">
    <cfRule type="expression" dxfId="69" priority="69" stopIfTrue="1">
      <formula>$W25</formula>
    </cfRule>
    <cfRule type="expression" dxfId="68" priority="70" stopIfTrue="1">
      <formula>$V25</formula>
    </cfRule>
  </conditionalFormatting>
  <conditionalFormatting sqref="I25">
    <cfRule type="expression" dxfId="67" priority="67" stopIfTrue="1">
      <formula>$Y25</formula>
    </cfRule>
    <cfRule type="expression" dxfId="66" priority="68" stopIfTrue="1">
      <formula>$X25</formula>
    </cfRule>
  </conditionalFormatting>
  <conditionalFormatting sqref="J26:K26">
    <cfRule type="cellIs" dxfId="65" priority="64" stopIfTrue="1" operator="equal">
      <formula>"Riesgo Aceptable"</formula>
    </cfRule>
    <cfRule type="cellIs" dxfId="64" priority="65" stopIfTrue="1" operator="equal">
      <formula>"Riesgo Tolerable"</formula>
    </cfRule>
    <cfRule type="cellIs" dxfId="63" priority="66" stopIfTrue="1" operator="equal">
      <formula>"Riesgo Moderado"</formula>
    </cfRule>
  </conditionalFormatting>
  <conditionalFormatting sqref="K26">
    <cfRule type="containsText" dxfId="62" priority="63" stopIfTrue="1" operator="containsText" text="BAJO">
      <formula>NOT(ISERROR(SEARCH("BAJO",K26)))</formula>
    </cfRule>
  </conditionalFormatting>
  <conditionalFormatting sqref="K26">
    <cfRule type="containsText" dxfId="61" priority="60" stopIfTrue="1" operator="containsText" text="ALTO">
      <formula>NOT(ISERROR(SEARCH("ALTO",K26)))</formula>
    </cfRule>
    <cfRule type="containsText" dxfId="60" priority="61" stopIfTrue="1" operator="containsText" text="EXTREMO">
      <formula>NOT(ISERROR(SEARCH("EXTREMO",K26)))</formula>
    </cfRule>
    <cfRule type="containsText" dxfId="59" priority="62" stopIfTrue="1" operator="containsText" text="MODERADO">
      <formula>NOT(ISERROR(SEARCH("MODERADO",K26)))</formula>
    </cfRule>
  </conditionalFormatting>
  <conditionalFormatting sqref="H26">
    <cfRule type="expression" dxfId="58" priority="58" stopIfTrue="1">
      <formula>$W26</formula>
    </cfRule>
    <cfRule type="expression" dxfId="57" priority="59" stopIfTrue="1">
      <formula>$V26</formula>
    </cfRule>
  </conditionalFormatting>
  <conditionalFormatting sqref="I26">
    <cfRule type="expression" dxfId="56" priority="56" stopIfTrue="1">
      <formula>$Y26</formula>
    </cfRule>
    <cfRule type="expression" dxfId="55" priority="57" stopIfTrue="1">
      <formula>$X26</formula>
    </cfRule>
  </conditionalFormatting>
  <conditionalFormatting sqref="J27:K27">
    <cfRule type="cellIs" dxfId="54" priority="53" stopIfTrue="1" operator="equal">
      <formula>"Riesgo Aceptable"</formula>
    </cfRule>
    <cfRule type="cellIs" dxfId="53" priority="54" stopIfTrue="1" operator="equal">
      <formula>"Riesgo Tolerable"</formula>
    </cfRule>
    <cfRule type="cellIs" dxfId="52" priority="55" stopIfTrue="1" operator="equal">
      <formula>"Riesgo Moderado"</formula>
    </cfRule>
  </conditionalFormatting>
  <conditionalFormatting sqref="K27">
    <cfRule type="containsText" dxfId="51" priority="52" stopIfTrue="1" operator="containsText" text="BAJO">
      <formula>NOT(ISERROR(SEARCH("BAJO",K27)))</formula>
    </cfRule>
  </conditionalFormatting>
  <conditionalFormatting sqref="K27">
    <cfRule type="containsText" dxfId="50" priority="49" stopIfTrue="1" operator="containsText" text="ALTO">
      <formula>NOT(ISERROR(SEARCH("ALTO",K27)))</formula>
    </cfRule>
    <cfRule type="containsText" dxfId="49" priority="50" stopIfTrue="1" operator="containsText" text="EXTREMO">
      <formula>NOT(ISERROR(SEARCH("EXTREMO",K27)))</formula>
    </cfRule>
    <cfRule type="containsText" dxfId="48" priority="51" stopIfTrue="1" operator="containsText" text="MODERADO">
      <formula>NOT(ISERROR(SEARCH("MODERADO",K27)))</formula>
    </cfRule>
  </conditionalFormatting>
  <conditionalFormatting sqref="H27">
    <cfRule type="expression" dxfId="47" priority="47" stopIfTrue="1">
      <formula>$W27</formula>
    </cfRule>
    <cfRule type="expression" dxfId="46" priority="48" stopIfTrue="1">
      <formula>$V27</formula>
    </cfRule>
  </conditionalFormatting>
  <conditionalFormatting sqref="I27">
    <cfRule type="expression" dxfId="45" priority="45" stopIfTrue="1">
      <formula>$Y27</formula>
    </cfRule>
    <cfRule type="expression" dxfId="44" priority="46" stopIfTrue="1">
      <formula>$X27</formula>
    </cfRule>
  </conditionalFormatting>
  <conditionalFormatting sqref="J28:K28">
    <cfRule type="cellIs" dxfId="43" priority="42" stopIfTrue="1" operator="equal">
      <formula>"Riesgo Aceptable"</formula>
    </cfRule>
    <cfRule type="cellIs" dxfId="42" priority="43" stopIfTrue="1" operator="equal">
      <formula>"Riesgo Tolerable"</formula>
    </cfRule>
    <cfRule type="cellIs" dxfId="41" priority="44" stopIfTrue="1" operator="equal">
      <formula>"Riesgo Moderado"</formula>
    </cfRule>
  </conditionalFormatting>
  <conditionalFormatting sqref="K28">
    <cfRule type="containsText" dxfId="40" priority="41" stopIfTrue="1" operator="containsText" text="BAJO">
      <formula>NOT(ISERROR(SEARCH("BAJO",K28)))</formula>
    </cfRule>
  </conditionalFormatting>
  <conditionalFormatting sqref="K28">
    <cfRule type="containsText" dxfId="39" priority="38" stopIfTrue="1" operator="containsText" text="ALTO">
      <formula>NOT(ISERROR(SEARCH("ALTO",K28)))</formula>
    </cfRule>
    <cfRule type="containsText" dxfId="38" priority="39" stopIfTrue="1" operator="containsText" text="EXTREMO">
      <formula>NOT(ISERROR(SEARCH("EXTREMO",K28)))</formula>
    </cfRule>
    <cfRule type="containsText" dxfId="37" priority="40" stopIfTrue="1" operator="containsText" text="MODERADO">
      <formula>NOT(ISERROR(SEARCH("MODERADO",K28)))</formula>
    </cfRule>
  </conditionalFormatting>
  <conditionalFormatting sqref="H28">
    <cfRule type="expression" dxfId="36" priority="36" stopIfTrue="1">
      <formula>$W28</formula>
    </cfRule>
    <cfRule type="expression" dxfId="35" priority="37" stopIfTrue="1">
      <formula>$V28</formula>
    </cfRule>
  </conditionalFormatting>
  <conditionalFormatting sqref="I28">
    <cfRule type="expression" dxfId="34" priority="34" stopIfTrue="1">
      <formula>$Y28</formula>
    </cfRule>
    <cfRule type="expression" dxfId="33" priority="35" stopIfTrue="1">
      <formula>$X28</formula>
    </cfRule>
  </conditionalFormatting>
  <conditionalFormatting sqref="J29:K29">
    <cfRule type="cellIs" dxfId="32" priority="31" stopIfTrue="1" operator="equal">
      <formula>"Riesgo Aceptable"</formula>
    </cfRule>
    <cfRule type="cellIs" dxfId="31" priority="32" stopIfTrue="1" operator="equal">
      <formula>"Riesgo Tolerable"</formula>
    </cfRule>
    <cfRule type="cellIs" dxfId="30" priority="33" stopIfTrue="1" operator="equal">
      <formula>"Riesgo Moderado"</formula>
    </cfRule>
  </conditionalFormatting>
  <conditionalFormatting sqref="K29">
    <cfRule type="containsText" dxfId="29" priority="30" stopIfTrue="1" operator="containsText" text="BAJO">
      <formula>NOT(ISERROR(SEARCH("BAJO",K29)))</formula>
    </cfRule>
  </conditionalFormatting>
  <conditionalFormatting sqref="K29">
    <cfRule type="containsText" dxfId="28" priority="27" stopIfTrue="1" operator="containsText" text="ALTO">
      <formula>NOT(ISERROR(SEARCH("ALTO",K29)))</formula>
    </cfRule>
    <cfRule type="containsText" dxfId="27" priority="28" stopIfTrue="1" operator="containsText" text="EXTREMO">
      <formula>NOT(ISERROR(SEARCH("EXTREMO",K29)))</formula>
    </cfRule>
    <cfRule type="containsText" dxfId="26" priority="29" stopIfTrue="1" operator="containsText" text="MODERADO">
      <formula>NOT(ISERROR(SEARCH("MODERADO",K29)))</formula>
    </cfRule>
  </conditionalFormatting>
  <conditionalFormatting sqref="H29">
    <cfRule type="expression" dxfId="25" priority="25" stopIfTrue="1">
      <formula>$W29</formula>
    </cfRule>
    <cfRule type="expression" dxfId="24" priority="26" stopIfTrue="1">
      <formula>$V29</formula>
    </cfRule>
  </conditionalFormatting>
  <conditionalFormatting sqref="I29">
    <cfRule type="expression" dxfId="23" priority="23" stopIfTrue="1">
      <formula>$Y29</formula>
    </cfRule>
    <cfRule type="expression" dxfId="22" priority="24" stopIfTrue="1">
      <formula>$X29</formula>
    </cfRule>
  </conditionalFormatting>
  <conditionalFormatting sqref="J30:K30">
    <cfRule type="cellIs" dxfId="21" priority="20" stopIfTrue="1" operator="equal">
      <formula>"Riesgo Aceptable"</formula>
    </cfRule>
    <cfRule type="cellIs" dxfId="20" priority="21" stopIfTrue="1" operator="equal">
      <formula>"Riesgo Tolerable"</formula>
    </cfRule>
    <cfRule type="cellIs" dxfId="19" priority="22" stopIfTrue="1" operator="equal">
      <formula>"Riesgo Moderado"</formula>
    </cfRule>
  </conditionalFormatting>
  <conditionalFormatting sqref="K30">
    <cfRule type="containsText" dxfId="18" priority="19" stopIfTrue="1" operator="containsText" text="BAJO">
      <formula>NOT(ISERROR(SEARCH("BAJO",K30)))</formula>
    </cfRule>
  </conditionalFormatting>
  <conditionalFormatting sqref="K30">
    <cfRule type="containsText" dxfId="17" priority="16" stopIfTrue="1" operator="containsText" text="ALTO">
      <formula>NOT(ISERROR(SEARCH("ALTO",K30)))</formula>
    </cfRule>
    <cfRule type="containsText" dxfId="16" priority="17" stopIfTrue="1" operator="containsText" text="EXTREMO">
      <formula>NOT(ISERROR(SEARCH("EXTREMO",K30)))</formula>
    </cfRule>
    <cfRule type="containsText" dxfId="15" priority="18" stopIfTrue="1" operator="containsText" text="MODERADO">
      <formula>NOT(ISERROR(SEARCH("MODERADO",K30)))</formula>
    </cfRule>
  </conditionalFormatting>
  <conditionalFormatting sqref="H30">
    <cfRule type="expression" dxfId="14" priority="14" stopIfTrue="1">
      <formula>$W30</formula>
    </cfRule>
    <cfRule type="expression" dxfId="13" priority="15" stopIfTrue="1">
      <formula>$V30</formula>
    </cfRule>
  </conditionalFormatting>
  <conditionalFormatting sqref="I30">
    <cfRule type="expression" dxfId="12" priority="12" stopIfTrue="1">
      <formula>$Y30</formula>
    </cfRule>
    <cfRule type="expression" dxfId="11" priority="13" stopIfTrue="1">
      <formula>$X30</formula>
    </cfRule>
  </conditionalFormatting>
  <conditionalFormatting sqref="J31:K31">
    <cfRule type="cellIs" dxfId="10" priority="9" stopIfTrue="1" operator="equal">
      <formula>"Riesgo Aceptable"</formula>
    </cfRule>
    <cfRule type="cellIs" dxfId="9" priority="10" stopIfTrue="1" operator="equal">
      <formula>"Riesgo Tolerable"</formula>
    </cfRule>
    <cfRule type="cellIs" dxfId="8" priority="11" stopIfTrue="1" operator="equal">
      <formula>"Riesgo Moderado"</formula>
    </cfRule>
  </conditionalFormatting>
  <conditionalFormatting sqref="K31">
    <cfRule type="containsText" dxfId="7" priority="8" stopIfTrue="1" operator="containsText" text="BAJO">
      <formula>NOT(ISERROR(SEARCH("BAJO",K31)))</formula>
    </cfRule>
  </conditionalFormatting>
  <conditionalFormatting sqref="K31">
    <cfRule type="containsText" dxfId="6" priority="5" stopIfTrue="1" operator="containsText" text="ALTO">
      <formula>NOT(ISERROR(SEARCH("ALTO",K31)))</formula>
    </cfRule>
    <cfRule type="containsText" dxfId="5" priority="6" stopIfTrue="1" operator="containsText" text="EXTREMO">
      <formula>NOT(ISERROR(SEARCH("EXTREMO",K31)))</formula>
    </cfRule>
    <cfRule type="containsText" dxfId="4" priority="7" stopIfTrue="1" operator="containsText" text="MODERADO">
      <formula>NOT(ISERROR(SEARCH("MODERADO",K31)))</formula>
    </cfRule>
  </conditionalFormatting>
  <conditionalFormatting sqref="H31">
    <cfRule type="expression" dxfId="3" priority="3" stopIfTrue="1">
      <formula>$W31</formula>
    </cfRule>
    <cfRule type="expression" dxfId="2" priority="4" stopIfTrue="1">
      <formula>$V31</formula>
    </cfRule>
  </conditionalFormatting>
  <conditionalFormatting sqref="I31">
    <cfRule type="expression" dxfId="1" priority="1" stopIfTrue="1">
      <formula>$Y31</formula>
    </cfRule>
    <cfRule type="expression" dxfId="0" priority="2" stopIfTrue="1">
      <formula>$X31</formula>
    </cfRule>
  </conditionalFormatting>
  <dataValidations count="1">
    <dataValidation type="custom" allowBlank="1" showInputMessage="1" showErrorMessage="1" errorTitle="DAÑO EN CONFIGURACIÓN" error="Está alterando las fórmulas automáticas del libro, por favor no lo haga pues dañará la configuración._x000a_Oprima &quot;CANCELAR&quot;" sqref="Q14:Y18 JM14:JU18 TI14:TQ18 ADE14:ADM18 ANA14:ANI18 AWW14:AXE18 BGS14:BHA18 BQO14:BQW18 CAK14:CAS18 CKG14:CKO18 CUC14:CUK18 DDY14:DEG18 DNU14:DOC18 DXQ14:DXY18 EHM14:EHU18 ERI14:ERQ18 FBE14:FBM18 FLA14:FLI18 FUW14:FVE18 GES14:GFA18 GOO14:GOW18 GYK14:GYS18 HIG14:HIO18 HSC14:HSK18 IBY14:ICG18 ILU14:IMC18 IVQ14:IVY18 JFM14:JFU18 JPI14:JPQ18 JZE14:JZM18 KJA14:KJI18 KSW14:KTE18 LCS14:LDA18 LMO14:LMW18 LWK14:LWS18 MGG14:MGO18 MQC14:MQK18 MZY14:NAG18 NJU14:NKC18 NTQ14:NTY18 ODM14:ODU18 ONI14:ONQ18 OXE14:OXM18 PHA14:PHI18 PQW14:PRE18 QAS14:QBA18 QKO14:QKW18 QUK14:QUS18 REG14:REO18 ROC14:ROK18 RXY14:RYG18 SHU14:SIC18 SRQ14:SRY18 TBM14:TBU18 TLI14:TLQ18 TVE14:TVM18 UFA14:UFI18 UOW14:UPE18 UYS14:UZA18 VIO14:VIW18 VSK14:VSS18 WCG14:WCO18 WMC14:WMK18 WVY14:WWG18 Q65549:Y65553 JM65549:JU65553 TI65549:TQ65553 ADE65549:ADM65553 ANA65549:ANI65553 AWW65549:AXE65553 BGS65549:BHA65553 BQO65549:BQW65553 CAK65549:CAS65553 CKG65549:CKO65553 CUC65549:CUK65553 DDY65549:DEG65553 DNU65549:DOC65553 DXQ65549:DXY65553 EHM65549:EHU65553 ERI65549:ERQ65553 FBE65549:FBM65553 FLA65549:FLI65553 FUW65549:FVE65553 GES65549:GFA65553 GOO65549:GOW65553 GYK65549:GYS65553 HIG65549:HIO65553 HSC65549:HSK65553 IBY65549:ICG65553 ILU65549:IMC65553 IVQ65549:IVY65553 JFM65549:JFU65553 JPI65549:JPQ65553 JZE65549:JZM65553 KJA65549:KJI65553 KSW65549:KTE65553 LCS65549:LDA65553 LMO65549:LMW65553 LWK65549:LWS65553 MGG65549:MGO65553 MQC65549:MQK65553 MZY65549:NAG65553 NJU65549:NKC65553 NTQ65549:NTY65553 ODM65549:ODU65553 ONI65549:ONQ65553 OXE65549:OXM65553 PHA65549:PHI65553 PQW65549:PRE65553 QAS65549:QBA65553 QKO65549:QKW65553 QUK65549:QUS65553 REG65549:REO65553 ROC65549:ROK65553 RXY65549:RYG65553 SHU65549:SIC65553 SRQ65549:SRY65553 TBM65549:TBU65553 TLI65549:TLQ65553 TVE65549:TVM65553 UFA65549:UFI65553 UOW65549:UPE65553 UYS65549:UZA65553 VIO65549:VIW65553 VSK65549:VSS65553 WCG65549:WCO65553 WMC65549:WMK65553 WVY65549:WWG65553 Q131085:Y131089 JM131085:JU131089 TI131085:TQ131089 ADE131085:ADM131089 ANA131085:ANI131089 AWW131085:AXE131089 BGS131085:BHA131089 BQO131085:BQW131089 CAK131085:CAS131089 CKG131085:CKO131089 CUC131085:CUK131089 DDY131085:DEG131089 DNU131085:DOC131089 DXQ131085:DXY131089 EHM131085:EHU131089 ERI131085:ERQ131089 FBE131085:FBM131089 FLA131085:FLI131089 FUW131085:FVE131089 GES131085:GFA131089 GOO131085:GOW131089 GYK131085:GYS131089 HIG131085:HIO131089 HSC131085:HSK131089 IBY131085:ICG131089 ILU131085:IMC131089 IVQ131085:IVY131089 JFM131085:JFU131089 JPI131085:JPQ131089 JZE131085:JZM131089 KJA131085:KJI131089 KSW131085:KTE131089 LCS131085:LDA131089 LMO131085:LMW131089 LWK131085:LWS131089 MGG131085:MGO131089 MQC131085:MQK131089 MZY131085:NAG131089 NJU131085:NKC131089 NTQ131085:NTY131089 ODM131085:ODU131089 ONI131085:ONQ131089 OXE131085:OXM131089 PHA131085:PHI131089 PQW131085:PRE131089 QAS131085:QBA131089 QKO131085:QKW131089 QUK131085:QUS131089 REG131085:REO131089 ROC131085:ROK131089 RXY131085:RYG131089 SHU131085:SIC131089 SRQ131085:SRY131089 TBM131085:TBU131089 TLI131085:TLQ131089 TVE131085:TVM131089 UFA131085:UFI131089 UOW131085:UPE131089 UYS131085:UZA131089 VIO131085:VIW131089 VSK131085:VSS131089 WCG131085:WCO131089 WMC131085:WMK131089 WVY131085:WWG131089 Q196621:Y196625 JM196621:JU196625 TI196621:TQ196625 ADE196621:ADM196625 ANA196621:ANI196625 AWW196621:AXE196625 BGS196621:BHA196625 BQO196621:BQW196625 CAK196621:CAS196625 CKG196621:CKO196625 CUC196621:CUK196625 DDY196621:DEG196625 DNU196621:DOC196625 DXQ196621:DXY196625 EHM196621:EHU196625 ERI196621:ERQ196625 FBE196621:FBM196625 FLA196621:FLI196625 FUW196621:FVE196625 GES196621:GFA196625 GOO196621:GOW196625 GYK196621:GYS196625 HIG196621:HIO196625 HSC196621:HSK196625 IBY196621:ICG196625 ILU196621:IMC196625 IVQ196621:IVY196625 JFM196621:JFU196625 JPI196621:JPQ196625 JZE196621:JZM196625 KJA196621:KJI196625 KSW196621:KTE196625 LCS196621:LDA196625 LMO196621:LMW196625 LWK196621:LWS196625 MGG196621:MGO196625 MQC196621:MQK196625 MZY196621:NAG196625 NJU196621:NKC196625 NTQ196621:NTY196625 ODM196621:ODU196625 ONI196621:ONQ196625 OXE196621:OXM196625 PHA196621:PHI196625 PQW196621:PRE196625 QAS196621:QBA196625 QKO196621:QKW196625 QUK196621:QUS196625 REG196621:REO196625 ROC196621:ROK196625 RXY196621:RYG196625 SHU196621:SIC196625 SRQ196621:SRY196625 TBM196621:TBU196625 TLI196621:TLQ196625 TVE196621:TVM196625 UFA196621:UFI196625 UOW196621:UPE196625 UYS196621:UZA196625 VIO196621:VIW196625 VSK196621:VSS196625 WCG196621:WCO196625 WMC196621:WMK196625 WVY196621:WWG196625 Q262157:Y262161 JM262157:JU262161 TI262157:TQ262161 ADE262157:ADM262161 ANA262157:ANI262161 AWW262157:AXE262161 BGS262157:BHA262161 BQO262157:BQW262161 CAK262157:CAS262161 CKG262157:CKO262161 CUC262157:CUK262161 DDY262157:DEG262161 DNU262157:DOC262161 DXQ262157:DXY262161 EHM262157:EHU262161 ERI262157:ERQ262161 FBE262157:FBM262161 FLA262157:FLI262161 FUW262157:FVE262161 GES262157:GFA262161 GOO262157:GOW262161 GYK262157:GYS262161 HIG262157:HIO262161 HSC262157:HSK262161 IBY262157:ICG262161 ILU262157:IMC262161 IVQ262157:IVY262161 JFM262157:JFU262161 JPI262157:JPQ262161 JZE262157:JZM262161 KJA262157:KJI262161 KSW262157:KTE262161 LCS262157:LDA262161 LMO262157:LMW262161 LWK262157:LWS262161 MGG262157:MGO262161 MQC262157:MQK262161 MZY262157:NAG262161 NJU262157:NKC262161 NTQ262157:NTY262161 ODM262157:ODU262161 ONI262157:ONQ262161 OXE262157:OXM262161 PHA262157:PHI262161 PQW262157:PRE262161 QAS262157:QBA262161 QKO262157:QKW262161 QUK262157:QUS262161 REG262157:REO262161 ROC262157:ROK262161 RXY262157:RYG262161 SHU262157:SIC262161 SRQ262157:SRY262161 TBM262157:TBU262161 TLI262157:TLQ262161 TVE262157:TVM262161 UFA262157:UFI262161 UOW262157:UPE262161 UYS262157:UZA262161 VIO262157:VIW262161 VSK262157:VSS262161 WCG262157:WCO262161 WMC262157:WMK262161 WVY262157:WWG262161 Q327693:Y327697 JM327693:JU327697 TI327693:TQ327697 ADE327693:ADM327697 ANA327693:ANI327697 AWW327693:AXE327697 BGS327693:BHA327697 BQO327693:BQW327697 CAK327693:CAS327697 CKG327693:CKO327697 CUC327693:CUK327697 DDY327693:DEG327697 DNU327693:DOC327697 DXQ327693:DXY327697 EHM327693:EHU327697 ERI327693:ERQ327697 FBE327693:FBM327697 FLA327693:FLI327697 FUW327693:FVE327697 GES327693:GFA327697 GOO327693:GOW327697 GYK327693:GYS327697 HIG327693:HIO327697 HSC327693:HSK327697 IBY327693:ICG327697 ILU327693:IMC327697 IVQ327693:IVY327697 JFM327693:JFU327697 JPI327693:JPQ327697 JZE327693:JZM327697 KJA327693:KJI327697 KSW327693:KTE327697 LCS327693:LDA327697 LMO327693:LMW327697 LWK327693:LWS327697 MGG327693:MGO327697 MQC327693:MQK327697 MZY327693:NAG327697 NJU327693:NKC327697 NTQ327693:NTY327697 ODM327693:ODU327697 ONI327693:ONQ327697 OXE327693:OXM327697 PHA327693:PHI327697 PQW327693:PRE327697 QAS327693:QBA327697 QKO327693:QKW327697 QUK327693:QUS327697 REG327693:REO327697 ROC327693:ROK327697 RXY327693:RYG327697 SHU327693:SIC327697 SRQ327693:SRY327697 TBM327693:TBU327697 TLI327693:TLQ327697 TVE327693:TVM327697 UFA327693:UFI327697 UOW327693:UPE327697 UYS327693:UZA327697 VIO327693:VIW327697 VSK327693:VSS327697 WCG327693:WCO327697 WMC327693:WMK327697 WVY327693:WWG327697 Q393229:Y393233 JM393229:JU393233 TI393229:TQ393233 ADE393229:ADM393233 ANA393229:ANI393233 AWW393229:AXE393233 BGS393229:BHA393233 BQO393229:BQW393233 CAK393229:CAS393233 CKG393229:CKO393233 CUC393229:CUK393233 DDY393229:DEG393233 DNU393229:DOC393233 DXQ393229:DXY393233 EHM393229:EHU393233 ERI393229:ERQ393233 FBE393229:FBM393233 FLA393229:FLI393233 FUW393229:FVE393233 GES393229:GFA393233 GOO393229:GOW393233 GYK393229:GYS393233 HIG393229:HIO393233 HSC393229:HSK393233 IBY393229:ICG393233 ILU393229:IMC393233 IVQ393229:IVY393233 JFM393229:JFU393233 JPI393229:JPQ393233 JZE393229:JZM393233 KJA393229:KJI393233 KSW393229:KTE393233 LCS393229:LDA393233 LMO393229:LMW393233 LWK393229:LWS393233 MGG393229:MGO393233 MQC393229:MQK393233 MZY393229:NAG393233 NJU393229:NKC393233 NTQ393229:NTY393233 ODM393229:ODU393233 ONI393229:ONQ393233 OXE393229:OXM393233 PHA393229:PHI393233 PQW393229:PRE393233 QAS393229:QBA393233 QKO393229:QKW393233 QUK393229:QUS393233 REG393229:REO393233 ROC393229:ROK393233 RXY393229:RYG393233 SHU393229:SIC393233 SRQ393229:SRY393233 TBM393229:TBU393233 TLI393229:TLQ393233 TVE393229:TVM393233 UFA393229:UFI393233 UOW393229:UPE393233 UYS393229:UZA393233 VIO393229:VIW393233 VSK393229:VSS393233 WCG393229:WCO393233 WMC393229:WMK393233 WVY393229:WWG393233 Q458765:Y458769 JM458765:JU458769 TI458765:TQ458769 ADE458765:ADM458769 ANA458765:ANI458769 AWW458765:AXE458769 BGS458765:BHA458769 BQO458765:BQW458769 CAK458765:CAS458769 CKG458765:CKO458769 CUC458765:CUK458769 DDY458765:DEG458769 DNU458765:DOC458769 DXQ458765:DXY458769 EHM458765:EHU458769 ERI458765:ERQ458769 FBE458765:FBM458769 FLA458765:FLI458769 FUW458765:FVE458769 GES458765:GFA458769 GOO458765:GOW458769 GYK458765:GYS458769 HIG458765:HIO458769 HSC458765:HSK458769 IBY458765:ICG458769 ILU458765:IMC458769 IVQ458765:IVY458769 JFM458765:JFU458769 JPI458765:JPQ458769 JZE458765:JZM458769 KJA458765:KJI458769 KSW458765:KTE458769 LCS458765:LDA458769 LMO458765:LMW458769 LWK458765:LWS458769 MGG458765:MGO458769 MQC458765:MQK458769 MZY458765:NAG458769 NJU458765:NKC458769 NTQ458765:NTY458769 ODM458765:ODU458769 ONI458765:ONQ458769 OXE458765:OXM458769 PHA458765:PHI458769 PQW458765:PRE458769 QAS458765:QBA458769 QKO458765:QKW458769 QUK458765:QUS458769 REG458765:REO458769 ROC458765:ROK458769 RXY458765:RYG458769 SHU458765:SIC458769 SRQ458765:SRY458769 TBM458765:TBU458769 TLI458765:TLQ458769 TVE458765:TVM458769 UFA458765:UFI458769 UOW458765:UPE458769 UYS458765:UZA458769 VIO458765:VIW458769 VSK458765:VSS458769 WCG458765:WCO458769 WMC458765:WMK458769 WVY458765:WWG458769 Q524301:Y524305 JM524301:JU524305 TI524301:TQ524305 ADE524301:ADM524305 ANA524301:ANI524305 AWW524301:AXE524305 BGS524301:BHA524305 BQO524301:BQW524305 CAK524301:CAS524305 CKG524301:CKO524305 CUC524301:CUK524305 DDY524301:DEG524305 DNU524301:DOC524305 DXQ524301:DXY524305 EHM524301:EHU524305 ERI524301:ERQ524305 FBE524301:FBM524305 FLA524301:FLI524305 FUW524301:FVE524305 GES524301:GFA524305 GOO524301:GOW524305 GYK524301:GYS524305 HIG524301:HIO524305 HSC524301:HSK524305 IBY524301:ICG524305 ILU524301:IMC524305 IVQ524301:IVY524305 JFM524301:JFU524305 JPI524301:JPQ524305 JZE524301:JZM524305 KJA524301:KJI524305 KSW524301:KTE524305 LCS524301:LDA524305 LMO524301:LMW524305 LWK524301:LWS524305 MGG524301:MGO524305 MQC524301:MQK524305 MZY524301:NAG524305 NJU524301:NKC524305 NTQ524301:NTY524305 ODM524301:ODU524305 ONI524301:ONQ524305 OXE524301:OXM524305 PHA524301:PHI524305 PQW524301:PRE524305 QAS524301:QBA524305 QKO524301:QKW524305 QUK524301:QUS524305 REG524301:REO524305 ROC524301:ROK524305 RXY524301:RYG524305 SHU524301:SIC524305 SRQ524301:SRY524305 TBM524301:TBU524305 TLI524301:TLQ524305 TVE524301:TVM524305 UFA524301:UFI524305 UOW524301:UPE524305 UYS524301:UZA524305 VIO524301:VIW524305 VSK524301:VSS524305 WCG524301:WCO524305 WMC524301:WMK524305 WVY524301:WWG524305 Q589837:Y589841 JM589837:JU589841 TI589837:TQ589841 ADE589837:ADM589841 ANA589837:ANI589841 AWW589837:AXE589841 BGS589837:BHA589841 BQO589837:BQW589841 CAK589837:CAS589841 CKG589837:CKO589841 CUC589837:CUK589841 DDY589837:DEG589841 DNU589837:DOC589841 DXQ589837:DXY589841 EHM589837:EHU589841 ERI589837:ERQ589841 FBE589837:FBM589841 FLA589837:FLI589841 FUW589837:FVE589841 GES589837:GFA589841 GOO589837:GOW589841 GYK589837:GYS589841 HIG589837:HIO589841 HSC589837:HSK589841 IBY589837:ICG589841 ILU589837:IMC589841 IVQ589837:IVY589841 JFM589837:JFU589841 JPI589837:JPQ589841 JZE589837:JZM589841 KJA589837:KJI589841 KSW589837:KTE589841 LCS589837:LDA589841 LMO589837:LMW589841 LWK589837:LWS589841 MGG589837:MGO589841 MQC589837:MQK589841 MZY589837:NAG589841 NJU589837:NKC589841 NTQ589837:NTY589841 ODM589837:ODU589841 ONI589837:ONQ589841 OXE589837:OXM589841 PHA589837:PHI589841 PQW589837:PRE589841 QAS589837:QBA589841 QKO589837:QKW589841 QUK589837:QUS589841 REG589837:REO589841 ROC589837:ROK589841 RXY589837:RYG589841 SHU589837:SIC589841 SRQ589837:SRY589841 TBM589837:TBU589841 TLI589837:TLQ589841 TVE589837:TVM589841 UFA589837:UFI589841 UOW589837:UPE589841 UYS589837:UZA589841 VIO589837:VIW589841 VSK589837:VSS589841 WCG589837:WCO589841 WMC589837:WMK589841 WVY589837:WWG589841 Q655373:Y655377 JM655373:JU655377 TI655373:TQ655377 ADE655373:ADM655377 ANA655373:ANI655377 AWW655373:AXE655377 BGS655373:BHA655377 BQO655373:BQW655377 CAK655373:CAS655377 CKG655373:CKO655377 CUC655373:CUK655377 DDY655373:DEG655377 DNU655373:DOC655377 DXQ655373:DXY655377 EHM655373:EHU655377 ERI655373:ERQ655377 FBE655373:FBM655377 FLA655373:FLI655377 FUW655373:FVE655377 GES655373:GFA655377 GOO655373:GOW655377 GYK655373:GYS655377 HIG655373:HIO655377 HSC655373:HSK655377 IBY655373:ICG655377 ILU655373:IMC655377 IVQ655373:IVY655377 JFM655373:JFU655377 JPI655373:JPQ655377 JZE655373:JZM655377 KJA655373:KJI655377 KSW655373:KTE655377 LCS655373:LDA655377 LMO655373:LMW655377 LWK655373:LWS655377 MGG655373:MGO655377 MQC655373:MQK655377 MZY655373:NAG655377 NJU655373:NKC655377 NTQ655373:NTY655377 ODM655373:ODU655377 ONI655373:ONQ655377 OXE655373:OXM655377 PHA655373:PHI655377 PQW655373:PRE655377 QAS655373:QBA655377 QKO655373:QKW655377 QUK655373:QUS655377 REG655373:REO655377 ROC655373:ROK655377 RXY655373:RYG655377 SHU655373:SIC655377 SRQ655373:SRY655377 TBM655373:TBU655377 TLI655373:TLQ655377 TVE655373:TVM655377 UFA655373:UFI655377 UOW655373:UPE655377 UYS655373:UZA655377 VIO655373:VIW655377 VSK655373:VSS655377 WCG655373:WCO655377 WMC655373:WMK655377 WVY655373:WWG655377 Q720909:Y720913 JM720909:JU720913 TI720909:TQ720913 ADE720909:ADM720913 ANA720909:ANI720913 AWW720909:AXE720913 BGS720909:BHA720913 BQO720909:BQW720913 CAK720909:CAS720913 CKG720909:CKO720913 CUC720909:CUK720913 DDY720909:DEG720913 DNU720909:DOC720913 DXQ720909:DXY720913 EHM720909:EHU720913 ERI720909:ERQ720913 FBE720909:FBM720913 FLA720909:FLI720913 FUW720909:FVE720913 GES720909:GFA720913 GOO720909:GOW720913 GYK720909:GYS720913 HIG720909:HIO720913 HSC720909:HSK720913 IBY720909:ICG720913 ILU720909:IMC720913 IVQ720909:IVY720913 JFM720909:JFU720913 JPI720909:JPQ720913 JZE720909:JZM720913 KJA720909:KJI720913 KSW720909:KTE720913 LCS720909:LDA720913 LMO720909:LMW720913 LWK720909:LWS720913 MGG720909:MGO720913 MQC720909:MQK720913 MZY720909:NAG720913 NJU720909:NKC720913 NTQ720909:NTY720913 ODM720909:ODU720913 ONI720909:ONQ720913 OXE720909:OXM720913 PHA720909:PHI720913 PQW720909:PRE720913 QAS720909:QBA720913 QKO720909:QKW720913 QUK720909:QUS720913 REG720909:REO720913 ROC720909:ROK720913 RXY720909:RYG720913 SHU720909:SIC720913 SRQ720909:SRY720913 TBM720909:TBU720913 TLI720909:TLQ720913 TVE720909:TVM720913 UFA720909:UFI720913 UOW720909:UPE720913 UYS720909:UZA720913 VIO720909:VIW720913 VSK720909:VSS720913 WCG720909:WCO720913 WMC720909:WMK720913 WVY720909:WWG720913 Q786445:Y786449 JM786445:JU786449 TI786445:TQ786449 ADE786445:ADM786449 ANA786445:ANI786449 AWW786445:AXE786449 BGS786445:BHA786449 BQO786445:BQW786449 CAK786445:CAS786449 CKG786445:CKO786449 CUC786445:CUK786449 DDY786445:DEG786449 DNU786445:DOC786449 DXQ786445:DXY786449 EHM786445:EHU786449 ERI786445:ERQ786449 FBE786445:FBM786449 FLA786445:FLI786449 FUW786445:FVE786449 GES786445:GFA786449 GOO786445:GOW786449 GYK786445:GYS786449 HIG786445:HIO786449 HSC786445:HSK786449 IBY786445:ICG786449 ILU786445:IMC786449 IVQ786445:IVY786449 JFM786445:JFU786449 JPI786445:JPQ786449 JZE786445:JZM786449 KJA786445:KJI786449 KSW786445:KTE786449 LCS786445:LDA786449 LMO786445:LMW786449 LWK786445:LWS786449 MGG786445:MGO786449 MQC786445:MQK786449 MZY786445:NAG786449 NJU786445:NKC786449 NTQ786445:NTY786449 ODM786445:ODU786449 ONI786445:ONQ786449 OXE786445:OXM786449 PHA786445:PHI786449 PQW786445:PRE786449 QAS786445:QBA786449 QKO786445:QKW786449 QUK786445:QUS786449 REG786445:REO786449 ROC786445:ROK786449 RXY786445:RYG786449 SHU786445:SIC786449 SRQ786445:SRY786449 TBM786445:TBU786449 TLI786445:TLQ786449 TVE786445:TVM786449 UFA786445:UFI786449 UOW786445:UPE786449 UYS786445:UZA786449 VIO786445:VIW786449 VSK786445:VSS786449 WCG786445:WCO786449 WMC786445:WMK786449 WVY786445:WWG786449 Q851981:Y851985 JM851981:JU851985 TI851981:TQ851985 ADE851981:ADM851985 ANA851981:ANI851985 AWW851981:AXE851985 BGS851981:BHA851985 BQO851981:BQW851985 CAK851981:CAS851985 CKG851981:CKO851985 CUC851981:CUK851985 DDY851981:DEG851985 DNU851981:DOC851985 DXQ851981:DXY851985 EHM851981:EHU851985 ERI851981:ERQ851985 FBE851981:FBM851985 FLA851981:FLI851985 FUW851981:FVE851985 GES851981:GFA851985 GOO851981:GOW851985 GYK851981:GYS851985 HIG851981:HIO851985 HSC851981:HSK851985 IBY851981:ICG851985 ILU851981:IMC851985 IVQ851981:IVY851985 JFM851981:JFU851985 JPI851981:JPQ851985 JZE851981:JZM851985 KJA851981:KJI851985 KSW851981:KTE851985 LCS851981:LDA851985 LMO851981:LMW851985 LWK851981:LWS851985 MGG851981:MGO851985 MQC851981:MQK851985 MZY851981:NAG851985 NJU851981:NKC851985 NTQ851981:NTY851985 ODM851981:ODU851985 ONI851981:ONQ851985 OXE851981:OXM851985 PHA851981:PHI851985 PQW851981:PRE851985 QAS851981:QBA851985 QKO851981:QKW851985 QUK851981:QUS851985 REG851981:REO851985 ROC851981:ROK851985 RXY851981:RYG851985 SHU851981:SIC851985 SRQ851981:SRY851985 TBM851981:TBU851985 TLI851981:TLQ851985 TVE851981:TVM851985 UFA851981:UFI851985 UOW851981:UPE851985 UYS851981:UZA851985 VIO851981:VIW851985 VSK851981:VSS851985 WCG851981:WCO851985 WMC851981:WMK851985 WVY851981:WWG851985 Q917517:Y917521 JM917517:JU917521 TI917517:TQ917521 ADE917517:ADM917521 ANA917517:ANI917521 AWW917517:AXE917521 BGS917517:BHA917521 BQO917517:BQW917521 CAK917517:CAS917521 CKG917517:CKO917521 CUC917517:CUK917521 DDY917517:DEG917521 DNU917517:DOC917521 DXQ917517:DXY917521 EHM917517:EHU917521 ERI917517:ERQ917521 FBE917517:FBM917521 FLA917517:FLI917521 FUW917517:FVE917521 GES917517:GFA917521 GOO917517:GOW917521 GYK917517:GYS917521 HIG917517:HIO917521 HSC917517:HSK917521 IBY917517:ICG917521 ILU917517:IMC917521 IVQ917517:IVY917521 JFM917517:JFU917521 JPI917517:JPQ917521 JZE917517:JZM917521 KJA917517:KJI917521 KSW917517:KTE917521 LCS917517:LDA917521 LMO917517:LMW917521 LWK917517:LWS917521 MGG917517:MGO917521 MQC917517:MQK917521 MZY917517:NAG917521 NJU917517:NKC917521 NTQ917517:NTY917521 ODM917517:ODU917521 ONI917517:ONQ917521 OXE917517:OXM917521 PHA917517:PHI917521 PQW917517:PRE917521 QAS917517:QBA917521 QKO917517:QKW917521 QUK917517:QUS917521 REG917517:REO917521 ROC917517:ROK917521 RXY917517:RYG917521 SHU917517:SIC917521 SRQ917517:SRY917521 TBM917517:TBU917521 TLI917517:TLQ917521 TVE917517:TVM917521 UFA917517:UFI917521 UOW917517:UPE917521 UYS917517:UZA917521 VIO917517:VIW917521 VSK917517:VSS917521 WCG917517:WCO917521 WMC917517:WMK917521 WVY917517:WWG917521 Q983053:Y983057 JM983053:JU983057 TI983053:TQ983057 ADE983053:ADM983057 ANA983053:ANI983057 AWW983053:AXE983057 BGS983053:BHA983057 BQO983053:BQW983057 CAK983053:CAS983057 CKG983053:CKO983057 CUC983053:CUK983057 DDY983053:DEG983057 DNU983053:DOC983057 DXQ983053:DXY983057 EHM983053:EHU983057 ERI983053:ERQ983057 FBE983053:FBM983057 FLA983053:FLI983057 FUW983053:FVE983057 GES983053:GFA983057 GOO983053:GOW983057 GYK983053:GYS983057 HIG983053:HIO983057 HSC983053:HSK983057 IBY983053:ICG983057 ILU983053:IMC983057 IVQ983053:IVY983057 JFM983053:JFU983057 JPI983053:JPQ983057 JZE983053:JZM983057 KJA983053:KJI983057 KSW983053:KTE983057 LCS983053:LDA983057 LMO983053:LMW983057 LWK983053:LWS983057 MGG983053:MGO983057 MQC983053:MQK983057 MZY983053:NAG983057 NJU983053:NKC983057 NTQ983053:NTY983057 ODM983053:ODU983057 ONI983053:ONQ983057 OXE983053:OXM983057 PHA983053:PHI983057 PQW983053:PRE983057 QAS983053:QBA983057 QKO983053:QKW983057 QUK983053:QUS983057 REG983053:REO983057 ROC983053:ROK983057 RXY983053:RYG983057 SHU983053:SIC983057 SRQ983053:SRY983057 TBM983053:TBU983057 TLI983053:TLQ983057 TVE983053:TVM983057 UFA983053:UFI983057 UOW983053:UPE983057 UYS983053:UZA983057 VIO983053:VIW983057 VSK983053:VSS983057 WCG983053:WCO983057 WMC983053:WMK983057 WVY983053:WWG983057 J14:K18 JF14:JG18 TB14:TC18 ACX14:ACY18 AMT14:AMU18 AWP14:AWQ18 BGL14:BGM18 BQH14:BQI18 CAD14:CAE18 CJZ14:CKA18 CTV14:CTW18 DDR14:DDS18 DNN14:DNO18 DXJ14:DXK18 EHF14:EHG18 ERB14:ERC18 FAX14:FAY18 FKT14:FKU18 FUP14:FUQ18 GEL14:GEM18 GOH14:GOI18 GYD14:GYE18 HHZ14:HIA18 HRV14:HRW18 IBR14:IBS18 ILN14:ILO18 IVJ14:IVK18 JFF14:JFG18 JPB14:JPC18 JYX14:JYY18 KIT14:KIU18 KSP14:KSQ18 LCL14:LCM18 LMH14:LMI18 LWD14:LWE18 MFZ14:MGA18 MPV14:MPW18 MZR14:MZS18 NJN14:NJO18 NTJ14:NTK18 ODF14:ODG18 ONB14:ONC18 OWX14:OWY18 PGT14:PGU18 PQP14:PQQ18 QAL14:QAM18 QKH14:QKI18 QUD14:QUE18 RDZ14:REA18 RNV14:RNW18 RXR14:RXS18 SHN14:SHO18 SRJ14:SRK18 TBF14:TBG18 TLB14:TLC18 TUX14:TUY18 UET14:UEU18 UOP14:UOQ18 UYL14:UYM18 VIH14:VII18 VSD14:VSE18 WBZ14:WCA18 WLV14:WLW18 WVR14:WVS18 J65549:K65553 JF65549:JG65553 TB65549:TC65553 ACX65549:ACY65553 AMT65549:AMU65553 AWP65549:AWQ65553 BGL65549:BGM65553 BQH65549:BQI65553 CAD65549:CAE65553 CJZ65549:CKA65553 CTV65549:CTW65553 DDR65549:DDS65553 DNN65549:DNO65553 DXJ65549:DXK65553 EHF65549:EHG65553 ERB65549:ERC65553 FAX65549:FAY65553 FKT65549:FKU65553 FUP65549:FUQ65553 GEL65549:GEM65553 GOH65549:GOI65553 GYD65549:GYE65553 HHZ65549:HIA65553 HRV65549:HRW65553 IBR65549:IBS65553 ILN65549:ILO65553 IVJ65549:IVK65553 JFF65549:JFG65553 JPB65549:JPC65553 JYX65549:JYY65553 KIT65549:KIU65553 KSP65549:KSQ65553 LCL65549:LCM65553 LMH65549:LMI65553 LWD65549:LWE65553 MFZ65549:MGA65553 MPV65549:MPW65553 MZR65549:MZS65553 NJN65549:NJO65553 NTJ65549:NTK65553 ODF65549:ODG65553 ONB65549:ONC65553 OWX65549:OWY65553 PGT65549:PGU65553 PQP65549:PQQ65553 QAL65549:QAM65553 QKH65549:QKI65553 QUD65549:QUE65553 RDZ65549:REA65553 RNV65549:RNW65553 RXR65549:RXS65553 SHN65549:SHO65553 SRJ65549:SRK65553 TBF65549:TBG65553 TLB65549:TLC65553 TUX65549:TUY65553 UET65549:UEU65553 UOP65549:UOQ65553 UYL65549:UYM65553 VIH65549:VII65553 VSD65549:VSE65553 WBZ65549:WCA65553 WLV65549:WLW65553 WVR65549:WVS65553 J131085:K131089 JF131085:JG131089 TB131085:TC131089 ACX131085:ACY131089 AMT131085:AMU131089 AWP131085:AWQ131089 BGL131085:BGM131089 BQH131085:BQI131089 CAD131085:CAE131089 CJZ131085:CKA131089 CTV131085:CTW131089 DDR131085:DDS131089 DNN131085:DNO131089 DXJ131085:DXK131089 EHF131085:EHG131089 ERB131085:ERC131089 FAX131085:FAY131089 FKT131085:FKU131089 FUP131085:FUQ131089 GEL131085:GEM131089 GOH131085:GOI131089 GYD131085:GYE131089 HHZ131085:HIA131089 HRV131085:HRW131089 IBR131085:IBS131089 ILN131085:ILO131089 IVJ131085:IVK131089 JFF131085:JFG131089 JPB131085:JPC131089 JYX131085:JYY131089 KIT131085:KIU131089 KSP131085:KSQ131089 LCL131085:LCM131089 LMH131085:LMI131089 LWD131085:LWE131089 MFZ131085:MGA131089 MPV131085:MPW131089 MZR131085:MZS131089 NJN131085:NJO131089 NTJ131085:NTK131089 ODF131085:ODG131089 ONB131085:ONC131089 OWX131085:OWY131089 PGT131085:PGU131089 PQP131085:PQQ131089 QAL131085:QAM131089 QKH131085:QKI131089 QUD131085:QUE131089 RDZ131085:REA131089 RNV131085:RNW131089 RXR131085:RXS131089 SHN131085:SHO131089 SRJ131085:SRK131089 TBF131085:TBG131089 TLB131085:TLC131089 TUX131085:TUY131089 UET131085:UEU131089 UOP131085:UOQ131089 UYL131085:UYM131089 VIH131085:VII131089 VSD131085:VSE131089 WBZ131085:WCA131089 WLV131085:WLW131089 WVR131085:WVS131089 J196621:K196625 JF196621:JG196625 TB196621:TC196625 ACX196621:ACY196625 AMT196621:AMU196625 AWP196621:AWQ196625 BGL196621:BGM196625 BQH196621:BQI196625 CAD196621:CAE196625 CJZ196621:CKA196625 CTV196621:CTW196625 DDR196621:DDS196625 DNN196621:DNO196625 DXJ196621:DXK196625 EHF196621:EHG196625 ERB196621:ERC196625 FAX196621:FAY196625 FKT196621:FKU196625 FUP196621:FUQ196625 GEL196621:GEM196625 GOH196621:GOI196625 GYD196621:GYE196625 HHZ196621:HIA196625 HRV196621:HRW196625 IBR196621:IBS196625 ILN196621:ILO196625 IVJ196621:IVK196625 JFF196621:JFG196625 JPB196621:JPC196625 JYX196621:JYY196625 KIT196621:KIU196625 KSP196621:KSQ196625 LCL196621:LCM196625 LMH196621:LMI196625 LWD196621:LWE196625 MFZ196621:MGA196625 MPV196621:MPW196625 MZR196621:MZS196625 NJN196621:NJO196625 NTJ196621:NTK196625 ODF196621:ODG196625 ONB196621:ONC196625 OWX196621:OWY196625 PGT196621:PGU196625 PQP196621:PQQ196625 QAL196621:QAM196625 QKH196621:QKI196625 QUD196621:QUE196625 RDZ196621:REA196625 RNV196621:RNW196625 RXR196621:RXS196625 SHN196621:SHO196625 SRJ196621:SRK196625 TBF196621:TBG196625 TLB196621:TLC196625 TUX196621:TUY196625 UET196621:UEU196625 UOP196621:UOQ196625 UYL196621:UYM196625 VIH196621:VII196625 VSD196621:VSE196625 WBZ196621:WCA196625 WLV196621:WLW196625 WVR196621:WVS196625 J262157:K262161 JF262157:JG262161 TB262157:TC262161 ACX262157:ACY262161 AMT262157:AMU262161 AWP262157:AWQ262161 BGL262157:BGM262161 BQH262157:BQI262161 CAD262157:CAE262161 CJZ262157:CKA262161 CTV262157:CTW262161 DDR262157:DDS262161 DNN262157:DNO262161 DXJ262157:DXK262161 EHF262157:EHG262161 ERB262157:ERC262161 FAX262157:FAY262161 FKT262157:FKU262161 FUP262157:FUQ262161 GEL262157:GEM262161 GOH262157:GOI262161 GYD262157:GYE262161 HHZ262157:HIA262161 HRV262157:HRW262161 IBR262157:IBS262161 ILN262157:ILO262161 IVJ262157:IVK262161 JFF262157:JFG262161 JPB262157:JPC262161 JYX262157:JYY262161 KIT262157:KIU262161 KSP262157:KSQ262161 LCL262157:LCM262161 LMH262157:LMI262161 LWD262157:LWE262161 MFZ262157:MGA262161 MPV262157:MPW262161 MZR262157:MZS262161 NJN262157:NJO262161 NTJ262157:NTK262161 ODF262157:ODG262161 ONB262157:ONC262161 OWX262157:OWY262161 PGT262157:PGU262161 PQP262157:PQQ262161 QAL262157:QAM262161 QKH262157:QKI262161 QUD262157:QUE262161 RDZ262157:REA262161 RNV262157:RNW262161 RXR262157:RXS262161 SHN262157:SHO262161 SRJ262157:SRK262161 TBF262157:TBG262161 TLB262157:TLC262161 TUX262157:TUY262161 UET262157:UEU262161 UOP262157:UOQ262161 UYL262157:UYM262161 VIH262157:VII262161 VSD262157:VSE262161 WBZ262157:WCA262161 WLV262157:WLW262161 WVR262157:WVS262161 J327693:K327697 JF327693:JG327697 TB327693:TC327697 ACX327693:ACY327697 AMT327693:AMU327697 AWP327693:AWQ327697 BGL327693:BGM327697 BQH327693:BQI327697 CAD327693:CAE327697 CJZ327693:CKA327697 CTV327693:CTW327697 DDR327693:DDS327697 DNN327693:DNO327697 DXJ327693:DXK327697 EHF327693:EHG327697 ERB327693:ERC327697 FAX327693:FAY327697 FKT327693:FKU327697 FUP327693:FUQ327697 GEL327693:GEM327697 GOH327693:GOI327697 GYD327693:GYE327697 HHZ327693:HIA327697 HRV327693:HRW327697 IBR327693:IBS327697 ILN327693:ILO327697 IVJ327693:IVK327697 JFF327693:JFG327697 JPB327693:JPC327697 JYX327693:JYY327697 KIT327693:KIU327697 KSP327693:KSQ327697 LCL327693:LCM327697 LMH327693:LMI327697 LWD327693:LWE327697 MFZ327693:MGA327697 MPV327693:MPW327697 MZR327693:MZS327697 NJN327693:NJO327697 NTJ327693:NTK327697 ODF327693:ODG327697 ONB327693:ONC327697 OWX327693:OWY327697 PGT327693:PGU327697 PQP327693:PQQ327697 QAL327693:QAM327697 QKH327693:QKI327697 QUD327693:QUE327697 RDZ327693:REA327697 RNV327693:RNW327697 RXR327693:RXS327697 SHN327693:SHO327697 SRJ327693:SRK327697 TBF327693:TBG327697 TLB327693:TLC327697 TUX327693:TUY327697 UET327693:UEU327697 UOP327693:UOQ327697 UYL327693:UYM327697 VIH327693:VII327697 VSD327693:VSE327697 WBZ327693:WCA327697 WLV327693:WLW327697 WVR327693:WVS327697 J393229:K393233 JF393229:JG393233 TB393229:TC393233 ACX393229:ACY393233 AMT393229:AMU393233 AWP393229:AWQ393233 BGL393229:BGM393233 BQH393229:BQI393233 CAD393229:CAE393233 CJZ393229:CKA393233 CTV393229:CTW393233 DDR393229:DDS393233 DNN393229:DNO393233 DXJ393229:DXK393233 EHF393229:EHG393233 ERB393229:ERC393233 FAX393229:FAY393233 FKT393229:FKU393233 FUP393229:FUQ393233 GEL393229:GEM393233 GOH393229:GOI393233 GYD393229:GYE393233 HHZ393229:HIA393233 HRV393229:HRW393233 IBR393229:IBS393233 ILN393229:ILO393233 IVJ393229:IVK393233 JFF393229:JFG393233 JPB393229:JPC393233 JYX393229:JYY393233 KIT393229:KIU393233 KSP393229:KSQ393233 LCL393229:LCM393233 LMH393229:LMI393233 LWD393229:LWE393233 MFZ393229:MGA393233 MPV393229:MPW393233 MZR393229:MZS393233 NJN393229:NJO393233 NTJ393229:NTK393233 ODF393229:ODG393233 ONB393229:ONC393233 OWX393229:OWY393233 PGT393229:PGU393233 PQP393229:PQQ393233 QAL393229:QAM393233 QKH393229:QKI393233 QUD393229:QUE393233 RDZ393229:REA393233 RNV393229:RNW393233 RXR393229:RXS393233 SHN393229:SHO393233 SRJ393229:SRK393233 TBF393229:TBG393233 TLB393229:TLC393233 TUX393229:TUY393233 UET393229:UEU393233 UOP393229:UOQ393233 UYL393229:UYM393233 VIH393229:VII393233 VSD393229:VSE393233 WBZ393229:WCA393233 WLV393229:WLW393233 WVR393229:WVS393233 J458765:K458769 JF458765:JG458769 TB458765:TC458769 ACX458765:ACY458769 AMT458765:AMU458769 AWP458765:AWQ458769 BGL458765:BGM458769 BQH458765:BQI458769 CAD458765:CAE458769 CJZ458765:CKA458769 CTV458765:CTW458769 DDR458765:DDS458769 DNN458765:DNO458769 DXJ458765:DXK458769 EHF458765:EHG458769 ERB458765:ERC458769 FAX458765:FAY458769 FKT458765:FKU458769 FUP458765:FUQ458769 GEL458765:GEM458769 GOH458765:GOI458769 GYD458765:GYE458769 HHZ458765:HIA458769 HRV458765:HRW458769 IBR458765:IBS458769 ILN458765:ILO458769 IVJ458765:IVK458769 JFF458765:JFG458769 JPB458765:JPC458769 JYX458765:JYY458769 KIT458765:KIU458769 KSP458765:KSQ458769 LCL458765:LCM458769 LMH458765:LMI458769 LWD458765:LWE458769 MFZ458765:MGA458769 MPV458765:MPW458769 MZR458765:MZS458769 NJN458765:NJO458769 NTJ458765:NTK458769 ODF458765:ODG458769 ONB458765:ONC458769 OWX458765:OWY458769 PGT458765:PGU458769 PQP458765:PQQ458769 QAL458765:QAM458769 QKH458765:QKI458769 QUD458765:QUE458769 RDZ458765:REA458769 RNV458765:RNW458769 RXR458765:RXS458769 SHN458765:SHO458769 SRJ458765:SRK458769 TBF458765:TBG458769 TLB458765:TLC458769 TUX458765:TUY458769 UET458765:UEU458769 UOP458765:UOQ458769 UYL458765:UYM458769 VIH458765:VII458769 VSD458765:VSE458769 WBZ458765:WCA458769 WLV458765:WLW458769 WVR458765:WVS458769 J524301:K524305 JF524301:JG524305 TB524301:TC524305 ACX524301:ACY524305 AMT524301:AMU524305 AWP524301:AWQ524305 BGL524301:BGM524305 BQH524301:BQI524305 CAD524301:CAE524305 CJZ524301:CKA524305 CTV524301:CTW524305 DDR524301:DDS524305 DNN524301:DNO524305 DXJ524301:DXK524305 EHF524301:EHG524305 ERB524301:ERC524305 FAX524301:FAY524305 FKT524301:FKU524305 FUP524301:FUQ524305 GEL524301:GEM524305 GOH524301:GOI524305 GYD524301:GYE524305 HHZ524301:HIA524305 HRV524301:HRW524305 IBR524301:IBS524305 ILN524301:ILO524305 IVJ524301:IVK524305 JFF524301:JFG524305 JPB524301:JPC524305 JYX524301:JYY524305 KIT524301:KIU524305 KSP524301:KSQ524305 LCL524301:LCM524305 LMH524301:LMI524305 LWD524301:LWE524305 MFZ524301:MGA524305 MPV524301:MPW524305 MZR524301:MZS524305 NJN524301:NJO524305 NTJ524301:NTK524305 ODF524301:ODG524305 ONB524301:ONC524305 OWX524301:OWY524305 PGT524301:PGU524305 PQP524301:PQQ524305 QAL524301:QAM524305 QKH524301:QKI524305 QUD524301:QUE524305 RDZ524301:REA524305 RNV524301:RNW524305 RXR524301:RXS524305 SHN524301:SHO524305 SRJ524301:SRK524305 TBF524301:TBG524305 TLB524301:TLC524305 TUX524301:TUY524305 UET524301:UEU524305 UOP524301:UOQ524305 UYL524301:UYM524305 VIH524301:VII524305 VSD524301:VSE524305 WBZ524301:WCA524305 WLV524301:WLW524305 WVR524301:WVS524305 J589837:K589841 JF589837:JG589841 TB589837:TC589841 ACX589837:ACY589841 AMT589837:AMU589841 AWP589837:AWQ589841 BGL589837:BGM589841 BQH589837:BQI589841 CAD589837:CAE589841 CJZ589837:CKA589841 CTV589837:CTW589841 DDR589837:DDS589841 DNN589837:DNO589841 DXJ589837:DXK589841 EHF589837:EHG589841 ERB589837:ERC589841 FAX589837:FAY589841 FKT589837:FKU589841 FUP589837:FUQ589841 GEL589837:GEM589841 GOH589837:GOI589841 GYD589837:GYE589841 HHZ589837:HIA589841 HRV589837:HRW589841 IBR589837:IBS589841 ILN589837:ILO589841 IVJ589837:IVK589841 JFF589837:JFG589841 JPB589837:JPC589841 JYX589837:JYY589841 KIT589837:KIU589841 KSP589837:KSQ589841 LCL589837:LCM589841 LMH589837:LMI589841 LWD589837:LWE589841 MFZ589837:MGA589841 MPV589837:MPW589841 MZR589837:MZS589841 NJN589837:NJO589841 NTJ589837:NTK589841 ODF589837:ODG589841 ONB589837:ONC589841 OWX589837:OWY589841 PGT589837:PGU589841 PQP589837:PQQ589841 QAL589837:QAM589841 QKH589837:QKI589841 QUD589837:QUE589841 RDZ589837:REA589841 RNV589837:RNW589841 RXR589837:RXS589841 SHN589837:SHO589841 SRJ589837:SRK589841 TBF589837:TBG589841 TLB589837:TLC589841 TUX589837:TUY589841 UET589837:UEU589841 UOP589837:UOQ589841 UYL589837:UYM589841 VIH589837:VII589841 VSD589837:VSE589841 WBZ589837:WCA589841 WLV589837:WLW589841 WVR589837:WVS589841 J655373:K655377 JF655373:JG655377 TB655373:TC655377 ACX655373:ACY655377 AMT655373:AMU655377 AWP655373:AWQ655377 BGL655373:BGM655377 BQH655373:BQI655377 CAD655373:CAE655377 CJZ655373:CKA655377 CTV655373:CTW655377 DDR655373:DDS655377 DNN655373:DNO655377 DXJ655373:DXK655377 EHF655373:EHG655377 ERB655373:ERC655377 FAX655373:FAY655377 FKT655373:FKU655377 FUP655373:FUQ655377 GEL655373:GEM655377 GOH655373:GOI655377 GYD655373:GYE655377 HHZ655373:HIA655377 HRV655373:HRW655377 IBR655373:IBS655377 ILN655373:ILO655377 IVJ655373:IVK655377 JFF655373:JFG655377 JPB655373:JPC655377 JYX655373:JYY655377 KIT655373:KIU655377 KSP655373:KSQ655377 LCL655373:LCM655377 LMH655373:LMI655377 LWD655373:LWE655377 MFZ655373:MGA655377 MPV655373:MPW655377 MZR655373:MZS655377 NJN655373:NJO655377 NTJ655373:NTK655377 ODF655373:ODG655377 ONB655373:ONC655377 OWX655373:OWY655377 PGT655373:PGU655377 PQP655373:PQQ655377 QAL655373:QAM655377 QKH655373:QKI655377 QUD655373:QUE655377 RDZ655373:REA655377 RNV655373:RNW655377 RXR655373:RXS655377 SHN655373:SHO655377 SRJ655373:SRK655377 TBF655373:TBG655377 TLB655373:TLC655377 TUX655373:TUY655377 UET655373:UEU655377 UOP655373:UOQ655377 UYL655373:UYM655377 VIH655373:VII655377 VSD655373:VSE655377 WBZ655373:WCA655377 WLV655373:WLW655377 WVR655373:WVS655377 J720909:K720913 JF720909:JG720913 TB720909:TC720913 ACX720909:ACY720913 AMT720909:AMU720913 AWP720909:AWQ720913 BGL720909:BGM720913 BQH720909:BQI720913 CAD720909:CAE720913 CJZ720909:CKA720913 CTV720909:CTW720913 DDR720909:DDS720913 DNN720909:DNO720913 DXJ720909:DXK720913 EHF720909:EHG720913 ERB720909:ERC720913 FAX720909:FAY720913 FKT720909:FKU720913 FUP720909:FUQ720913 GEL720909:GEM720913 GOH720909:GOI720913 GYD720909:GYE720913 HHZ720909:HIA720913 HRV720909:HRW720913 IBR720909:IBS720913 ILN720909:ILO720913 IVJ720909:IVK720913 JFF720909:JFG720913 JPB720909:JPC720913 JYX720909:JYY720913 KIT720909:KIU720913 KSP720909:KSQ720913 LCL720909:LCM720913 LMH720909:LMI720913 LWD720909:LWE720913 MFZ720909:MGA720913 MPV720909:MPW720913 MZR720909:MZS720913 NJN720909:NJO720913 NTJ720909:NTK720913 ODF720909:ODG720913 ONB720909:ONC720913 OWX720909:OWY720913 PGT720909:PGU720913 PQP720909:PQQ720913 QAL720909:QAM720913 QKH720909:QKI720913 QUD720909:QUE720913 RDZ720909:REA720913 RNV720909:RNW720913 RXR720909:RXS720913 SHN720909:SHO720913 SRJ720909:SRK720913 TBF720909:TBG720913 TLB720909:TLC720913 TUX720909:TUY720913 UET720909:UEU720913 UOP720909:UOQ720913 UYL720909:UYM720913 VIH720909:VII720913 VSD720909:VSE720913 WBZ720909:WCA720913 WLV720909:WLW720913 WVR720909:WVS720913 J786445:K786449 JF786445:JG786449 TB786445:TC786449 ACX786445:ACY786449 AMT786445:AMU786449 AWP786445:AWQ786449 BGL786445:BGM786449 BQH786445:BQI786449 CAD786445:CAE786449 CJZ786445:CKA786449 CTV786445:CTW786449 DDR786445:DDS786449 DNN786445:DNO786449 DXJ786445:DXK786449 EHF786445:EHG786449 ERB786445:ERC786449 FAX786445:FAY786449 FKT786445:FKU786449 FUP786445:FUQ786449 GEL786445:GEM786449 GOH786445:GOI786449 GYD786445:GYE786449 HHZ786445:HIA786449 HRV786445:HRW786449 IBR786445:IBS786449 ILN786445:ILO786449 IVJ786445:IVK786449 JFF786445:JFG786449 JPB786445:JPC786449 JYX786445:JYY786449 KIT786445:KIU786449 KSP786445:KSQ786449 LCL786445:LCM786449 LMH786445:LMI786449 LWD786445:LWE786449 MFZ786445:MGA786449 MPV786445:MPW786449 MZR786445:MZS786449 NJN786445:NJO786449 NTJ786445:NTK786449 ODF786445:ODG786449 ONB786445:ONC786449 OWX786445:OWY786449 PGT786445:PGU786449 PQP786445:PQQ786449 QAL786445:QAM786449 QKH786445:QKI786449 QUD786445:QUE786449 RDZ786445:REA786449 RNV786445:RNW786449 RXR786445:RXS786449 SHN786445:SHO786449 SRJ786445:SRK786449 TBF786445:TBG786449 TLB786445:TLC786449 TUX786445:TUY786449 UET786445:UEU786449 UOP786445:UOQ786449 UYL786445:UYM786449 VIH786445:VII786449 VSD786445:VSE786449 WBZ786445:WCA786449 WLV786445:WLW786449 WVR786445:WVS786449 J851981:K851985 JF851981:JG851985 TB851981:TC851985 ACX851981:ACY851985 AMT851981:AMU851985 AWP851981:AWQ851985 BGL851981:BGM851985 BQH851981:BQI851985 CAD851981:CAE851985 CJZ851981:CKA851985 CTV851981:CTW851985 DDR851981:DDS851985 DNN851981:DNO851985 DXJ851981:DXK851985 EHF851981:EHG851985 ERB851981:ERC851985 FAX851981:FAY851985 FKT851981:FKU851985 FUP851981:FUQ851985 GEL851981:GEM851985 GOH851981:GOI851985 GYD851981:GYE851985 HHZ851981:HIA851985 HRV851981:HRW851985 IBR851981:IBS851985 ILN851981:ILO851985 IVJ851981:IVK851985 JFF851981:JFG851985 JPB851981:JPC851985 JYX851981:JYY851985 KIT851981:KIU851985 KSP851981:KSQ851985 LCL851981:LCM851985 LMH851981:LMI851985 LWD851981:LWE851985 MFZ851981:MGA851985 MPV851981:MPW851985 MZR851981:MZS851985 NJN851981:NJO851985 NTJ851981:NTK851985 ODF851981:ODG851985 ONB851981:ONC851985 OWX851981:OWY851985 PGT851981:PGU851985 PQP851981:PQQ851985 QAL851981:QAM851985 QKH851981:QKI851985 QUD851981:QUE851985 RDZ851981:REA851985 RNV851981:RNW851985 RXR851981:RXS851985 SHN851981:SHO851985 SRJ851981:SRK851985 TBF851981:TBG851985 TLB851981:TLC851985 TUX851981:TUY851985 UET851981:UEU851985 UOP851981:UOQ851985 UYL851981:UYM851985 VIH851981:VII851985 VSD851981:VSE851985 WBZ851981:WCA851985 WLV851981:WLW851985 WVR851981:WVS851985 J917517:K917521 JF917517:JG917521 TB917517:TC917521 ACX917517:ACY917521 AMT917517:AMU917521 AWP917517:AWQ917521 BGL917517:BGM917521 BQH917517:BQI917521 CAD917517:CAE917521 CJZ917517:CKA917521 CTV917517:CTW917521 DDR917517:DDS917521 DNN917517:DNO917521 DXJ917517:DXK917521 EHF917517:EHG917521 ERB917517:ERC917521 FAX917517:FAY917521 FKT917517:FKU917521 FUP917517:FUQ917521 GEL917517:GEM917521 GOH917517:GOI917521 GYD917517:GYE917521 HHZ917517:HIA917521 HRV917517:HRW917521 IBR917517:IBS917521 ILN917517:ILO917521 IVJ917517:IVK917521 JFF917517:JFG917521 JPB917517:JPC917521 JYX917517:JYY917521 KIT917517:KIU917521 KSP917517:KSQ917521 LCL917517:LCM917521 LMH917517:LMI917521 LWD917517:LWE917521 MFZ917517:MGA917521 MPV917517:MPW917521 MZR917517:MZS917521 NJN917517:NJO917521 NTJ917517:NTK917521 ODF917517:ODG917521 ONB917517:ONC917521 OWX917517:OWY917521 PGT917517:PGU917521 PQP917517:PQQ917521 QAL917517:QAM917521 QKH917517:QKI917521 QUD917517:QUE917521 RDZ917517:REA917521 RNV917517:RNW917521 RXR917517:RXS917521 SHN917517:SHO917521 SRJ917517:SRK917521 TBF917517:TBG917521 TLB917517:TLC917521 TUX917517:TUY917521 UET917517:UEU917521 UOP917517:UOQ917521 UYL917517:UYM917521 VIH917517:VII917521 VSD917517:VSE917521 WBZ917517:WCA917521 WLV917517:WLW917521 WVR917517:WVS917521 J983053:K983057 JF983053:JG983057 TB983053:TC983057 ACX983053:ACY983057 AMT983053:AMU983057 AWP983053:AWQ983057 BGL983053:BGM983057 BQH983053:BQI983057 CAD983053:CAE983057 CJZ983053:CKA983057 CTV983053:CTW983057 DDR983053:DDS983057 DNN983053:DNO983057 DXJ983053:DXK983057 EHF983053:EHG983057 ERB983053:ERC983057 FAX983053:FAY983057 FKT983053:FKU983057 FUP983053:FUQ983057 GEL983053:GEM983057 GOH983053:GOI983057 GYD983053:GYE983057 HHZ983053:HIA983057 HRV983053:HRW983057 IBR983053:IBS983057 ILN983053:ILO983057 IVJ983053:IVK983057 JFF983053:JFG983057 JPB983053:JPC983057 JYX983053:JYY983057 KIT983053:KIU983057 KSP983053:KSQ983057 LCL983053:LCM983057 LMH983053:LMI983057 LWD983053:LWE983057 MFZ983053:MGA983057 MPV983053:MPW983057 MZR983053:MZS983057 NJN983053:NJO983057 NTJ983053:NTK983057 ODF983053:ODG983057 ONB983053:ONC983057 OWX983053:OWY983057 PGT983053:PGU983057 PQP983053:PQQ983057 QAL983053:QAM983057 QKH983053:QKI983057 QUD983053:QUE983057 RDZ983053:REA983057 RNV983053:RNW983057 RXR983053:RXS983057 SHN983053:SHO983057 SRJ983053:SRK983057 TBF983053:TBG983057 TLB983053:TLC983057 TUX983053:TUY983057 UET983053:UEU983057 UOP983053:UOQ983057 UYL983053:UYM983057 VIH983053:VII983057 VSD983053:VSE983057 WBZ983053:WCA983057 WLV983053:WLW983057 WVR983053:WVS983057 Q23:Y31 JM23:JU31 TI23:TQ31 ADE23:ADM31 ANA23:ANI31 AWW23:AXE31 BGS23:BHA31 BQO23:BQW31 CAK23:CAS31 CKG23:CKO31 CUC23:CUK31 DDY23:DEG31 DNU23:DOC31 DXQ23:DXY31 EHM23:EHU31 ERI23:ERQ31 FBE23:FBM31 FLA23:FLI31 FUW23:FVE31 GES23:GFA31 GOO23:GOW31 GYK23:GYS31 HIG23:HIO31 HSC23:HSK31 IBY23:ICG31 ILU23:IMC31 IVQ23:IVY31 JFM23:JFU31 JPI23:JPQ31 JZE23:JZM31 KJA23:KJI31 KSW23:KTE31 LCS23:LDA31 LMO23:LMW31 LWK23:LWS31 MGG23:MGO31 MQC23:MQK31 MZY23:NAG31 NJU23:NKC31 NTQ23:NTY31 ODM23:ODU31 ONI23:ONQ31 OXE23:OXM31 PHA23:PHI31 PQW23:PRE31 QAS23:QBA31 QKO23:QKW31 QUK23:QUS31 REG23:REO31 ROC23:ROK31 RXY23:RYG31 SHU23:SIC31 SRQ23:SRY31 TBM23:TBU31 TLI23:TLQ31 TVE23:TVM31 UFA23:UFI31 UOW23:UPE31 UYS23:UZA31 VIO23:VIW31 VSK23:VSS31 WCG23:WCO31 WMC23:WMK31 WVY23:WWG31 J23:K31 JF23:JG31 TB23:TC31 ACX23:ACY31 AMT23:AMU31 AWP23:AWQ31 BGL23:BGM31 BQH23:BQI31 CAD23:CAE31 CJZ23:CKA31 CTV23:CTW31 DDR23:DDS31 DNN23:DNO31 DXJ23:DXK31 EHF23:EHG31 ERB23:ERC31 FAX23:FAY31 FKT23:FKU31 FUP23:FUQ31 GEL23:GEM31 GOH23:GOI31 GYD23:GYE31 HHZ23:HIA31 HRV23:HRW31 IBR23:IBS31 ILN23:ILO31 IVJ23:IVK31 JFF23:JFG31 JPB23:JPC31 JYX23:JYY31 KIT23:KIU31 KSP23:KSQ31 LCL23:LCM31 LMH23:LMI31 LWD23:LWE31 MFZ23:MGA31 MPV23:MPW31 MZR23:MZS31 NJN23:NJO31 NTJ23:NTK31 ODF23:ODG31 ONB23:ONC31 OWX23:OWY31 PGT23:PGU31 PQP23:PQQ31 QAL23:QAM31 QKH23:QKI31 QUD23:QUE31 RDZ23:REA31 RNV23:RNW31 RXR23:RXS31 SHN23:SHO31 SRJ23:SRK31 TBF23:TBG31 TLB23:TLC31 TUX23:TUY31 UET23:UEU31 UOP23:UOQ31 UYL23:UYM31 VIH23:VII31 VSD23:VSE31 WBZ23:WCA31 WLV23:WLW31 WVR23:WVS31" xr:uid="{00000000-0002-0000-0000-000000000000}">
      <formula1>""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9"/>
  <sheetViews>
    <sheetView topLeftCell="A4" workbookViewId="0">
      <selection activeCell="C26" sqref="C26"/>
    </sheetView>
  </sheetViews>
  <sheetFormatPr baseColWidth="10" defaultColWidth="10.7109375" defaultRowHeight="15" x14ac:dyDescent="0.25"/>
  <cols>
    <col min="4" max="4" width="14.5703125" customWidth="1"/>
    <col min="5" max="5" width="32.7109375" customWidth="1"/>
    <col min="6" max="6" width="38.85546875" customWidth="1"/>
  </cols>
  <sheetData>
    <row r="1" spans="3:6" ht="15.75" thickBot="1" x14ac:dyDescent="0.3"/>
    <row r="2" spans="3:6" ht="16.5" thickBot="1" x14ac:dyDescent="0.3">
      <c r="C2" s="164" t="s">
        <v>23</v>
      </c>
      <c r="D2" s="165"/>
      <c r="E2" s="165"/>
      <c r="F2" s="166"/>
    </row>
    <row r="3" spans="3:6" ht="16.5" thickBot="1" x14ac:dyDescent="0.3">
      <c r="C3" s="164" t="s">
        <v>24</v>
      </c>
      <c r="D3" s="165"/>
      <c r="E3" s="165"/>
      <c r="F3" s="166"/>
    </row>
    <row r="4" spans="3:6" ht="16.5" thickBot="1" x14ac:dyDescent="0.3">
      <c r="C4" s="15" t="s">
        <v>25</v>
      </c>
      <c r="D4" s="16" t="s">
        <v>26</v>
      </c>
      <c r="E4" s="16" t="s">
        <v>27</v>
      </c>
      <c r="F4" s="16" t="s">
        <v>28</v>
      </c>
    </row>
    <row r="5" spans="3:6" ht="53.25" customHeight="1" thickBot="1" x14ac:dyDescent="0.3">
      <c r="C5" s="17">
        <v>1</v>
      </c>
      <c r="D5" s="18" t="s">
        <v>29</v>
      </c>
      <c r="E5" s="19" t="s">
        <v>30</v>
      </c>
      <c r="F5" s="19" t="s">
        <v>31</v>
      </c>
    </row>
    <row r="6" spans="3:6" ht="53.25" customHeight="1" thickBot="1" x14ac:dyDescent="0.3">
      <c r="C6" s="20">
        <v>2</v>
      </c>
      <c r="D6" s="21" t="s">
        <v>32</v>
      </c>
      <c r="E6" s="22" t="s">
        <v>33</v>
      </c>
      <c r="F6" s="22" t="s">
        <v>34</v>
      </c>
    </row>
    <row r="7" spans="3:6" ht="30.75" thickBot="1" x14ac:dyDescent="0.3">
      <c r="C7" s="17">
        <v>3</v>
      </c>
      <c r="D7" s="18" t="s">
        <v>35</v>
      </c>
      <c r="E7" s="19" t="s">
        <v>36</v>
      </c>
      <c r="F7" s="19" t="s">
        <v>37</v>
      </c>
    </row>
    <row r="8" spans="3:6" ht="62.25" customHeight="1" thickBot="1" x14ac:dyDescent="0.3">
      <c r="C8" s="17">
        <v>4</v>
      </c>
      <c r="D8" s="18" t="s">
        <v>38</v>
      </c>
      <c r="E8" s="19" t="s">
        <v>39</v>
      </c>
      <c r="F8" s="19" t="s">
        <v>40</v>
      </c>
    </row>
    <row r="9" spans="3:6" ht="75" customHeight="1" thickBot="1" x14ac:dyDescent="0.3">
      <c r="C9" s="17">
        <v>5</v>
      </c>
      <c r="D9" s="18" t="s">
        <v>41</v>
      </c>
      <c r="E9" s="19" t="s">
        <v>42</v>
      </c>
      <c r="F9" s="19" t="s">
        <v>43</v>
      </c>
    </row>
  </sheetData>
  <mergeCells count="2">
    <mergeCell ref="C2:F2"/>
    <mergeCell ref="C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E11"/>
  <sheetViews>
    <sheetView topLeftCell="A4" workbookViewId="0">
      <selection activeCell="G10" sqref="G10"/>
    </sheetView>
  </sheetViews>
  <sheetFormatPr baseColWidth="10" defaultColWidth="10.7109375" defaultRowHeight="15" x14ac:dyDescent="0.25"/>
  <cols>
    <col min="4" max="4" width="33.5703125" customWidth="1"/>
    <col min="5" max="5" width="39" customWidth="1"/>
  </cols>
  <sheetData>
    <row r="3" spans="3:5" ht="15.75" thickBot="1" x14ac:dyDescent="0.3"/>
    <row r="4" spans="3:5" ht="16.5" thickBot="1" x14ac:dyDescent="0.3">
      <c r="C4" s="164" t="s">
        <v>44</v>
      </c>
      <c r="D4" s="165"/>
      <c r="E4" s="166"/>
    </row>
    <row r="5" spans="3:5" ht="16.5" thickBot="1" x14ac:dyDescent="0.3">
      <c r="C5" s="164" t="s">
        <v>45</v>
      </c>
      <c r="D5" s="165"/>
      <c r="E5" s="166"/>
    </row>
    <row r="6" spans="3:5" ht="16.5" thickBot="1" x14ac:dyDescent="0.3">
      <c r="C6" s="15" t="s">
        <v>25</v>
      </c>
      <c r="D6" s="16" t="s">
        <v>26</v>
      </c>
      <c r="E6" s="16" t="s">
        <v>27</v>
      </c>
    </row>
    <row r="7" spans="3:5" ht="51.75" customHeight="1" thickBot="1" x14ac:dyDescent="0.3">
      <c r="C7" s="17">
        <v>1</v>
      </c>
      <c r="D7" s="18" t="s">
        <v>46</v>
      </c>
      <c r="E7" s="18" t="s">
        <v>47</v>
      </c>
    </row>
    <row r="8" spans="3:5" ht="67.5" customHeight="1" thickBot="1" x14ac:dyDescent="0.3">
      <c r="C8" s="23">
        <v>2</v>
      </c>
      <c r="D8" s="24" t="s">
        <v>48</v>
      </c>
      <c r="E8" s="24" t="s">
        <v>49</v>
      </c>
    </row>
    <row r="9" spans="3:5" ht="53.25" customHeight="1" thickBot="1" x14ac:dyDescent="0.3">
      <c r="C9" s="17">
        <v>3</v>
      </c>
      <c r="D9" s="18" t="s">
        <v>50</v>
      </c>
      <c r="E9" s="18" t="s">
        <v>51</v>
      </c>
    </row>
    <row r="10" spans="3:5" ht="50.25" customHeight="1" thickBot="1" x14ac:dyDescent="0.3">
      <c r="C10" s="17">
        <v>4</v>
      </c>
      <c r="D10" s="18" t="s">
        <v>52</v>
      </c>
      <c r="E10" s="18" t="s">
        <v>53</v>
      </c>
    </row>
    <row r="11" spans="3:5" ht="62.25" customHeight="1" thickBot="1" x14ac:dyDescent="0.3">
      <c r="C11" s="17">
        <v>5</v>
      </c>
      <c r="D11" s="18" t="s">
        <v>54</v>
      </c>
      <c r="E11" s="18" t="s">
        <v>55</v>
      </c>
    </row>
  </sheetData>
  <mergeCells count="2">
    <mergeCell ref="C4:E4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9"/>
  <sheetViews>
    <sheetView workbookViewId="0">
      <selection activeCell="F18" sqref="F18"/>
    </sheetView>
  </sheetViews>
  <sheetFormatPr baseColWidth="10" defaultColWidth="10.7109375" defaultRowHeight="15" x14ac:dyDescent="0.25"/>
  <cols>
    <col min="1" max="1" width="11.42578125" style="25"/>
    <col min="2" max="2" width="19" style="25" bestFit="1" customWidth="1"/>
    <col min="3" max="3" width="20.42578125" style="25" customWidth="1"/>
    <col min="4" max="4" width="23.5703125" style="25" customWidth="1"/>
    <col min="5" max="5" width="20.85546875" style="25" customWidth="1"/>
    <col min="6" max="6" width="11.42578125" style="25"/>
    <col min="7" max="7" width="21.42578125" style="25" customWidth="1"/>
    <col min="8" max="9" width="11.42578125" style="25"/>
    <col min="10" max="10" width="0" style="25" hidden="1" customWidth="1"/>
    <col min="11" max="11" width="14.7109375" style="25" customWidth="1"/>
    <col min="12" max="12" width="19.85546875" style="25" bestFit="1" customWidth="1"/>
    <col min="13" max="13" width="9.85546875" style="25" bestFit="1" customWidth="1"/>
    <col min="14" max="14" width="17" style="25" customWidth="1"/>
    <col min="15" max="15" width="14.140625" style="25" customWidth="1"/>
    <col min="16" max="16" width="20.42578125" style="25" customWidth="1"/>
    <col min="17" max="257" width="11.42578125" style="25"/>
    <col min="258" max="258" width="19" style="25" bestFit="1" customWidth="1"/>
    <col min="259" max="259" width="20.42578125" style="25" customWidth="1"/>
    <col min="260" max="260" width="23.5703125" style="25" customWidth="1"/>
    <col min="261" max="261" width="20.85546875" style="25" customWidth="1"/>
    <col min="262" max="262" width="11.42578125" style="25"/>
    <col min="263" max="263" width="21.42578125" style="25" customWidth="1"/>
    <col min="264" max="265" width="11.42578125" style="25"/>
    <col min="266" max="266" width="0" style="25" hidden="1" customWidth="1"/>
    <col min="267" max="267" width="14.7109375" style="25" customWidth="1"/>
    <col min="268" max="268" width="19.85546875" style="25" bestFit="1" customWidth="1"/>
    <col min="269" max="269" width="9.85546875" style="25" bestFit="1" customWidth="1"/>
    <col min="270" max="270" width="17" style="25" customWidth="1"/>
    <col min="271" max="271" width="14.140625" style="25" customWidth="1"/>
    <col min="272" max="272" width="20.42578125" style="25" customWidth="1"/>
    <col min="273" max="513" width="11.42578125" style="25"/>
    <col min="514" max="514" width="19" style="25" bestFit="1" customWidth="1"/>
    <col min="515" max="515" width="20.42578125" style="25" customWidth="1"/>
    <col min="516" max="516" width="23.5703125" style="25" customWidth="1"/>
    <col min="517" max="517" width="20.85546875" style="25" customWidth="1"/>
    <col min="518" max="518" width="11.42578125" style="25"/>
    <col min="519" max="519" width="21.42578125" style="25" customWidth="1"/>
    <col min="520" max="521" width="11.42578125" style="25"/>
    <col min="522" max="522" width="0" style="25" hidden="1" customWidth="1"/>
    <col min="523" max="523" width="14.7109375" style="25" customWidth="1"/>
    <col min="524" max="524" width="19.85546875" style="25" bestFit="1" customWidth="1"/>
    <col min="525" max="525" width="9.85546875" style="25" bestFit="1" customWidth="1"/>
    <col min="526" max="526" width="17" style="25" customWidth="1"/>
    <col min="527" max="527" width="14.140625" style="25" customWidth="1"/>
    <col min="528" max="528" width="20.42578125" style="25" customWidth="1"/>
    <col min="529" max="769" width="11.42578125" style="25"/>
    <col min="770" max="770" width="19" style="25" bestFit="1" customWidth="1"/>
    <col min="771" max="771" width="20.42578125" style="25" customWidth="1"/>
    <col min="772" max="772" width="23.5703125" style="25" customWidth="1"/>
    <col min="773" max="773" width="20.85546875" style="25" customWidth="1"/>
    <col min="774" max="774" width="11.42578125" style="25"/>
    <col min="775" max="775" width="21.42578125" style="25" customWidth="1"/>
    <col min="776" max="777" width="11.42578125" style="25"/>
    <col min="778" max="778" width="0" style="25" hidden="1" customWidth="1"/>
    <col min="779" max="779" width="14.7109375" style="25" customWidth="1"/>
    <col min="780" max="780" width="19.85546875" style="25" bestFit="1" customWidth="1"/>
    <col min="781" max="781" width="9.85546875" style="25" bestFit="1" customWidth="1"/>
    <col min="782" max="782" width="17" style="25" customWidth="1"/>
    <col min="783" max="783" width="14.140625" style="25" customWidth="1"/>
    <col min="784" max="784" width="20.42578125" style="25" customWidth="1"/>
    <col min="785" max="1025" width="11.42578125" style="25"/>
    <col min="1026" max="1026" width="19" style="25" bestFit="1" customWidth="1"/>
    <col min="1027" max="1027" width="20.42578125" style="25" customWidth="1"/>
    <col min="1028" max="1028" width="23.5703125" style="25" customWidth="1"/>
    <col min="1029" max="1029" width="20.85546875" style="25" customWidth="1"/>
    <col min="1030" max="1030" width="11.42578125" style="25"/>
    <col min="1031" max="1031" width="21.42578125" style="25" customWidth="1"/>
    <col min="1032" max="1033" width="11.42578125" style="25"/>
    <col min="1034" max="1034" width="0" style="25" hidden="1" customWidth="1"/>
    <col min="1035" max="1035" width="14.7109375" style="25" customWidth="1"/>
    <col min="1036" max="1036" width="19.85546875" style="25" bestFit="1" customWidth="1"/>
    <col min="1037" max="1037" width="9.85546875" style="25" bestFit="1" customWidth="1"/>
    <col min="1038" max="1038" width="17" style="25" customWidth="1"/>
    <col min="1039" max="1039" width="14.140625" style="25" customWidth="1"/>
    <col min="1040" max="1040" width="20.42578125" style="25" customWidth="1"/>
    <col min="1041" max="1281" width="11.42578125" style="25"/>
    <col min="1282" max="1282" width="19" style="25" bestFit="1" customWidth="1"/>
    <col min="1283" max="1283" width="20.42578125" style="25" customWidth="1"/>
    <col min="1284" max="1284" width="23.5703125" style="25" customWidth="1"/>
    <col min="1285" max="1285" width="20.85546875" style="25" customWidth="1"/>
    <col min="1286" max="1286" width="11.42578125" style="25"/>
    <col min="1287" max="1287" width="21.42578125" style="25" customWidth="1"/>
    <col min="1288" max="1289" width="11.42578125" style="25"/>
    <col min="1290" max="1290" width="0" style="25" hidden="1" customWidth="1"/>
    <col min="1291" max="1291" width="14.7109375" style="25" customWidth="1"/>
    <col min="1292" max="1292" width="19.85546875" style="25" bestFit="1" customWidth="1"/>
    <col min="1293" max="1293" width="9.85546875" style="25" bestFit="1" customWidth="1"/>
    <col min="1294" max="1294" width="17" style="25" customWidth="1"/>
    <col min="1295" max="1295" width="14.140625" style="25" customWidth="1"/>
    <col min="1296" max="1296" width="20.42578125" style="25" customWidth="1"/>
    <col min="1297" max="1537" width="11.42578125" style="25"/>
    <col min="1538" max="1538" width="19" style="25" bestFit="1" customWidth="1"/>
    <col min="1539" max="1539" width="20.42578125" style="25" customWidth="1"/>
    <col min="1540" max="1540" width="23.5703125" style="25" customWidth="1"/>
    <col min="1541" max="1541" width="20.85546875" style="25" customWidth="1"/>
    <col min="1542" max="1542" width="11.42578125" style="25"/>
    <col min="1543" max="1543" width="21.42578125" style="25" customWidth="1"/>
    <col min="1544" max="1545" width="11.42578125" style="25"/>
    <col min="1546" max="1546" width="0" style="25" hidden="1" customWidth="1"/>
    <col min="1547" max="1547" width="14.7109375" style="25" customWidth="1"/>
    <col min="1548" max="1548" width="19.85546875" style="25" bestFit="1" customWidth="1"/>
    <col min="1549" max="1549" width="9.85546875" style="25" bestFit="1" customWidth="1"/>
    <col min="1550" max="1550" width="17" style="25" customWidth="1"/>
    <col min="1551" max="1551" width="14.140625" style="25" customWidth="1"/>
    <col min="1552" max="1552" width="20.42578125" style="25" customWidth="1"/>
    <col min="1553" max="1793" width="11.42578125" style="25"/>
    <col min="1794" max="1794" width="19" style="25" bestFit="1" customWidth="1"/>
    <col min="1795" max="1795" width="20.42578125" style="25" customWidth="1"/>
    <col min="1796" max="1796" width="23.5703125" style="25" customWidth="1"/>
    <col min="1797" max="1797" width="20.85546875" style="25" customWidth="1"/>
    <col min="1798" max="1798" width="11.42578125" style="25"/>
    <col min="1799" max="1799" width="21.42578125" style="25" customWidth="1"/>
    <col min="1800" max="1801" width="11.42578125" style="25"/>
    <col min="1802" max="1802" width="0" style="25" hidden="1" customWidth="1"/>
    <col min="1803" max="1803" width="14.7109375" style="25" customWidth="1"/>
    <col min="1804" max="1804" width="19.85546875" style="25" bestFit="1" customWidth="1"/>
    <col min="1805" max="1805" width="9.85546875" style="25" bestFit="1" customWidth="1"/>
    <col min="1806" max="1806" width="17" style="25" customWidth="1"/>
    <col min="1807" max="1807" width="14.140625" style="25" customWidth="1"/>
    <col min="1808" max="1808" width="20.42578125" style="25" customWidth="1"/>
    <col min="1809" max="2049" width="11.42578125" style="25"/>
    <col min="2050" max="2050" width="19" style="25" bestFit="1" customWidth="1"/>
    <col min="2051" max="2051" width="20.42578125" style="25" customWidth="1"/>
    <col min="2052" max="2052" width="23.5703125" style="25" customWidth="1"/>
    <col min="2053" max="2053" width="20.85546875" style="25" customWidth="1"/>
    <col min="2054" max="2054" width="11.42578125" style="25"/>
    <col min="2055" max="2055" width="21.42578125" style="25" customWidth="1"/>
    <col min="2056" max="2057" width="11.42578125" style="25"/>
    <col min="2058" max="2058" width="0" style="25" hidden="1" customWidth="1"/>
    <col min="2059" max="2059" width="14.7109375" style="25" customWidth="1"/>
    <col min="2060" max="2060" width="19.85546875" style="25" bestFit="1" customWidth="1"/>
    <col min="2061" max="2061" width="9.85546875" style="25" bestFit="1" customWidth="1"/>
    <col min="2062" max="2062" width="17" style="25" customWidth="1"/>
    <col min="2063" max="2063" width="14.140625" style="25" customWidth="1"/>
    <col min="2064" max="2064" width="20.42578125" style="25" customWidth="1"/>
    <col min="2065" max="2305" width="11.42578125" style="25"/>
    <col min="2306" max="2306" width="19" style="25" bestFit="1" customWidth="1"/>
    <col min="2307" max="2307" width="20.42578125" style="25" customWidth="1"/>
    <col min="2308" max="2308" width="23.5703125" style="25" customWidth="1"/>
    <col min="2309" max="2309" width="20.85546875" style="25" customWidth="1"/>
    <col min="2310" max="2310" width="11.42578125" style="25"/>
    <col min="2311" max="2311" width="21.42578125" style="25" customWidth="1"/>
    <col min="2312" max="2313" width="11.42578125" style="25"/>
    <col min="2314" max="2314" width="0" style="25" hidden="1" customWidth="1"/>
    <col min="2315" max="2315" width="14.7109375" style="25" customWidth="1"/>
    <col min="2316" max="2316" width="19.85546875" style="25" bestFit="1" customWidth="1"/>
    <col min="2317" max="2317" width="9.85546875" style="25" bestFit="1" customWidth="1"/>
    <col min="2318" max="2318" width="17" style="25" customWidth="1"/>
    <col min="2319" max="2319" width="14.140625" style="25" customWidth="1"/>
    <col min="2320" max="2320" width="20.42578125" style="25" customWidth="1"/>
    <col min="2321" max="2561" width="11.42578125" style="25"/>
    <col min="2562" max="2562" width="19" style="25" bestFit="1" customWidth="1"/>
    <col min="2563" max="2563" width="20.42578125" style="25" customWidth="1"/>
    <col min="2564" max="2564" width="23.5703125" style="25" customWidth="1"/>
    <col min="2565" max="2565" width="20.85546875" style="25" customWidth="1"/>
    <col min="2566" max="2566" width="11.42578125" style="25"/>
    <col min="2567" max="2567" width="21.42578125" style="25" customWidth="1"/>
    <col min="2568" max="2569" width="11.42578125" style="25"/>
    <col min="2570" max="2570" width="0" style="25" hidden="1" customWidth="1"/>
    <col min="2571" max="2571" width="14.7109375" style="25" customWidth="1"/>
    <col min="2572" max="2572" width="19.85546875" style="25" bestFit="1" customWidth="1"/>
    <col min="2573" max="2573" width="9.85546875" style="25" bestFit="1" customWidth="1"/>
    <col min="2574" max="2574" width="17" style="25" customWidth="1"/>
    <col min="2575" max="2575" width="14.140625" style="25" customWidth="1"/>
    <col min="2576" max="2576" width="20.42578125" style="25" customWidth="1"/>
    <col min="2577" max="2817" width="11.42578125" style="25"/>
    <col min="2818" max="2818" width="19" style="25" bestFit="1" customWidth="1"/>
    <col min="2819" max="2819" width="20.42578125" style="25" customWidth="1"/>
    <col min="2820" max="2820" width="23.5703125" style="25" customWidth="1"/>
    <col min="2821" max="2821" width="20.85546875" style="25" customWidth="1"/>
    <col min="2822" max="2822" width="11.42578125" style="25"/>
    <col min="2823" max="2823" width="21.42578125" style="25" customWidth="1"/>
    <col min="2824" max="2825" width="11.42578125" style="25"/>
    <col min="2826" max="2826" width="0" style="25" hidden="1" customWidth="1"/>
    <col min="2827" max="2827" width="14.7109375" style="25" customWidth="1"/>
    <col min="2828" max="2828" width="19.85546875" style="25" bestFit="1" customWidth="1"/>
    <col min="2829" max="2829" width="9.85546875" style="25" bestFit="1" customWidth="1"/>
    <col min="2830" max="2830" width="17" style="25" customWidth="1"/>
    <col min="2831" max="2831" width="14.140625" style="25" customWidth="1"/>
    <col min="2832" max="2832" width="20.42578125" style="25" customWidth="1"/>
    <col min="2833" max="3073" width="11.42578125" style="25"/>
    <col min="3074" max="3074" width="19" style="25" bestFit="1" customWidth="1"/>
    <col min="3075" max="3075" width="20.42578125" style="25" customWidth="1"/>
    <col min="3076" max="3076" width="23.5703125" style="25" customWidth="1"/>
    <col min="3077" max="3077" width="20.85546875" style="25" customWidth="1"/>
    <col min="3078" max="3078" width="11.42578125" style="25"/>
    <col min="3079" max="3079" width="21.42578125" style="25" customWidth="1"/>
    <col min="3080" max="3081" width="11.42578125" style="25"/>
    <col min="3082" max="3082" width="0" style="25" hidden="1" customWidth="1"/>
    <col min="3083" max="3083" width="14.7109375" style="25" customWidth="1"/>
    <col min="3084" max="3084" width="19.85546875" style="25" bestFit="1" customWidth="1"/>
    <col min="3085" max="3085" width="9.85546875" style="25" bestFit="1" customWidth="1"/>
    <col min="3086" max="3086" width="17" style="25" customWidth="1"/>
    <col min="3087" max="3087" width="14.140625" style="25" customWidth="1"/>
    <col min="3088" max="3088" width="20.42578125" style="25" customWidth="1"/>
    <col min="3089" max="3329" width="11.42578125" style="25"/>
    <col min="3330" max="3330" width="19" style="25" bestFit="1" customWidth="1"/>
    <col min="3331" max="3331" width="20.42578125" style="25" customWidth="1"/>
    <col min="3332" max="3332" width="23.5703125" style="25" customWidth="1"/>
    <col min="3333" max="3333" width="20.85546875" style="25" customWidth="1"/>
    <col min="3334" max="3334" width="11.42578125" style="25"/>
    <col min="3335" max="3335" width="21.42578125" style="25" customWidth="1"/>
    <col min="3336" max="3337" width="11.42578125" style="25"/>
    <col min="3338" max="3338" width="0" style="25" hidden="1" customWidth="1"/>
    <col min="3339" max="3339" width="14.7109375" style="25" customWidth="1"/>
    <col min="3340" max="3340" width="19.85546875" style="25" bestFit="1" customWidth="1"/>
    <col min="3341" max="3341" width="9.85546875" style="25" bestFit="1" customWidth="1"/>
    <col min="3342" max="3342" width="17" style="25" customWidth="1"/>
    <col min="3343" max="3343" width="14.140625" style="25" customWidth="1"/>
    <col min="3344" max="3344" width="20.42578125" style="25" customWidth="1"/>
    <col min="3345" max="3585" width="11.42578125" style="25"/>
    <col min="3586" max="3586" width="19" style="25" bestFit="1" customWidth="1"/>
    <col min="3587" max="3587" width="20.42578125" style="25" customWidth="1"/>
    <col min="3588" max="3588" width="23.5703125" style="25" customWidth="1"/>
    <col min="3589" max="3589" width="20.85546875" style="25" customWidth="1"/>
    <col min="3590" max="3590" width="11.42578125" style="25"/>
    <col min="3591" max="3591" width="21.42578125" style="25" customWidth="1"/>
    <col min="3592" max="3593" width="11.42578125" style="25"/>
    <col min="3594" max="3594" width="0" style="25" hidden="1" customWidth="1"/>
    <col min="3595" max="3595" width="14.7109375" style="25" customWidth="1"/>
    <col min="3596" max="3596" width="19.85546875" style="25" bestFit="1" customWidth="1"/>
    <col min="3597" max="3597" width="9.85546875" style="25" bestFit="1" customWidth="1"/>
    <col min="3598" max="3598" width="17" style="25" customWidth="1"/>
    <col min="3599" max="3599" width="14.140625" style="25" customWidth="1"/>
    <col min="3600" max="3600" width="20.42578125" style="25" customWidth="1"/>
    <col min="3601" max="3841" width="11.42578125" style="25"/>
    <col min="3842" max="3842" width="19" style="25" bestFit="1" customWidth="1"/>
    <col min="3843" max="3843" width="20.42578125" style="25" customWidth="1"/>
    <col min="3844" max="3844" width="23.5703125" style="25" customWidth="1"/>
    <col min="3845" max="3845" width="20.85546875" style="25" customWidth="1"/>
    <col min="3846" max="3846" width="11.42578125" style="25"/>
    <col min="3847" max="3847" width="21.42578125" style="25" customWidth="1"/>
    <col min="3848" max="3849" width="11.42578125" style="25"/>
    <col min="3850" max="3850" width="0" style="25" hidden="1" customWidth="1"/>
    <col min="3851" max="3851" width="14.7109375" style="25" customWidth="1"/>
    <col min="3852" max="3852" width="19.85546875" style="25" bestFit="1" customWidth="1"/>
    <col min="3853" max="3853" width="9.85546875" style="25" bestFit="1" customWidth="1"/>
    <col min="3854" max="3854" width="17" style="25" customWidth="1"/>
    <col min="3855" max="3855" width="14.140625" style="25" customWidth="1"/>
    <col min="3856" max="3856" width="20.42578125" style="25" customWidth="1"/>
    <col min="3857" max="4097" width="11.42578125" style="25"/>
    <col min="4098" max="4098" width="19" style="25" bestFit="1" customWidth="1"/>
    <col min="4099" max="4099" width="20.42578125" style="25" customWidth="1"/>
    <col min="4100" max="4100" width="23.5703125" style="25" customWidth="1"/>
    <col min="4101" max="4101" width="20.85546875" style="25" customWidth="1"/>
    <col min="4102" max="4102" width="11.42578125" style="25"/>
    <col min="4103" max="4103" width="21.42578125" style="25" customWidth="1"/>
    <col min="4104" max="4105" width="11.42578125" style="25"/>
    <col min="4106" max="4106" width="0" style="25" hidden="1" customWidth="1"/>
    <col min="4107" max="4107" width="14.7109375" style="25" customWidth="1"/>
    <col min="4108" max="4108" width="19.85546875" style="25" bestFit="1" customWidth="1"/>
    <col min="4109" max="4109" width="9.85546875" style="25" bestFit="1" customWidth="1"/>
    <col min="4110" max="4110" width="17" style="25" customWidth="1"/>
    <col min="4111" max="4111" width="14.140625" style="25" customWidth="1"/>
    <col min="4112" max="4112" width="20.42578125" style="25" customWidth="1"/>
    <col min="4113" max="4353" width="11.42578125" style="25"/>
    <col min="4354" max="4354" width="19" style="25" bestFit="1" customWidth="1"/>
    <col min="4355" max="4355" width="20.42578125" style="25" customWidth="1"/>
    <col min="4356" max="4356" width="23.5703125" style="25" customWidth="1"/>
    <col min="4357" max="4357" width="20.85546875" style="25" customWidth="1"/>
    <col min="4358" max="4358" width="11.42578125" style="25"/>
    <col min="4359" max="4359" width="21.42578125" style="25" customWidth="1"/>
    <col min="4360" max="4361" width="11.42578125" style="25"/>
    <col min="4362" max="4362" width="0" style="25" hidden="1" customWidth="1"/>
    <col min="4363" max="4363" width="14.7109375" style="25" customWidth="1"/>
    <col min="4364" max="4364" width="19.85546875" style="25" bestFit="1" customWidth="1"/>
    <col min="4365" max="4365" width="9.85546875" style="25" bestFit="1" customWidth="1"/>
    <col min="4366" max="4366" width="17" style="25" customWidth="1"/>
    <col min="4367" max="4367" width="14.140625" style="25" customWidth="1"/>
    <col min="4368" max="4368" width="20.42578125" style="25" customWidth="1"/>
    <col min="4369" max="4609" width="11.42578125" style="25"/>
    <col min="4610" max="4610" width="19" style="25" bestFit="1" customWidth="1"/>
    <col min="4611" max="4611" width="20.42578125" style="25" customWidth="1"/>
    <col min="4612" max="4612" width="23.5703125" style="25" customWidth="1"/>
    <col min="4613" max="4613" width="20.85546875" style="25" customWidth="1"/>
    <col min="4614" max="4614" width="11.42578125" style="25"/>
    <col min="4615" max="4615" width="21.42578125" style="25" customWidth="1"/>
    <col min="4616" max="4617" width="11.42578125" style="25"/>
    <col min="4618" max="4618" width="0" style="25" hidden="1" customWidth="1"/>
    <col min="4619" max="4619" width="14.7109375" style="25" customWidth="1"/>
    <col min="4620" max="4620" width="19.85546875" style="25" bestFit="1" customWidth="1"/>
    <col min="4621" max="4621" width="9.85546875" style="25" bestFit="1" customWidth="1"/>
    <col min="4622" max="4622" width="17" style="25" customWidth="1"/>
    <col min="4623" max="4623" width="14.140625" style="25" customWidth="1"/>
    <col min="4624" max="4624" width="20.42578125" style="25" customWidth="1"/>
    <col min="4625" max="4865" width="11.42578125" style="25"/>
    <col min="4866" max="4866" width="19" style="25" bestFit="1" customWidth="1"/>
    <col min="4867" max="4867" width="20.42578125" style="25" customWidth="1"/>
    <col min="4868" max="4868" width="23.5703125" style="25" customWidth="1"/>
    <col min="4869" max="4869" width="20.85546875" style="25" customWidth="1"/>
    <col min="4870" max="4870" width="11.42578125" style="25"/>
    <col min="4871" max="4871" width="21.42578125" style="25" customWidth="1"/>
    <col min="4872" max="4873" width="11.42578125" style="25"/>
    <col min="4874" max="4874" width="0" style="25" hidden="1" customWidth="1"/>
    <col min="4875" max="4875" width="14.7109375" style="25" customWidth="1"/>
    <col min="4876" max="4876" width="19.85546875" style="25" bestFit="1" customWidth="1"/>
    <col min="4877" max="4877" width="9.85546875" style="25" bestFit="1" customWidth="1"/>
    <col min="4878" max="4878" width="17" style="25" customWidth="1"/>
    <col min="4879" max="4879" width="14.140625" style="25" customWidth="1"/>
    <col min="4880" max="4880" width="20.42578125" style="25" customWidth="1"/>
    <col min="4881" max="5121" width="11.42578125" style="25"/>
    <col min="5122" max="5122" width="19" style="25" bestFit="1" customWidth="1"/>
    <col min="5123" max="5123" width="20.42578125" style="25" customWidth="1"/>
    <col min="5124" max="5124" width="23.5703125" style="25" customWidth="1"/>
    <col min="5125" max="5125" width="20.85546875" style="25" customWidth="1"/>
    <col min="5126" max="5126" width="11.42578125" style="25"/>
    <col min="5127" max="5127" width="21.42578125" style="25" customWidth="1"/>
    <col min="5128" max="5129" width="11.42578125" style="25"/>
    <col min="5130" max="5130" width="0" style="25" hidden="1" customWidth="1"/>
    <col min="5131" max="5131" width="14.7109375" style="25" customWidth="1"/>
    <col min="5132" max="5132" width="19.85546875" style="25" bestFit="1" customWidth="1"/>
    <col min="5133" max="5133" width="9.85546875" style="25" bestFit="1" customWidth="1"/>
    <col min="5134" max="5134" width="17" style="25" customWidth="1"/>
    <col min="5135" max="5135" width="14.140625" style="25" customWidth="1"/>
    <col min="5136" max="5136" width="20.42578125" style="25" customWidth="1"/>
    <col min="5137" max="5377" width="11.42578125" style="25"/>
    <col min="5378" max="5378" width="19" style="25" bestFit="1" customWidth="1"/>
    <col min="5379" max="5379" width="20.42578125" style="25" customWidth="1"/>
    <col min="5380" max="5380" width="23.5703125" style="25" customWidth="1"/>
    <col min="5381" max="5381" width="20.85546875" style="25" customWidth="1"/>
    <col min="5382" max="5382" width="11.42578125" style="25"/>
    <col min="5383" max="5383" width="21.42578125" style="25" customWidth="1"/>
    <col min="5384" max="5385" width="11.42578125" style="25"/>
    <col min="5386" max="5386" width="0" style="25" hidden="1" customWidth="1"/>
    <col min="5387" max="5387" width="14.7109375" style="25" customWidth="1"/>
    <col min="5388" max="5388" width="19.85546875" style="25" bestFit="1" customWidth="1"/>
    <col min="5389" max="5389" width="9.85546875" style="25" bestFit="1" customWidth="1"/>
    <col min="5390" max="5390" width="17" style="25" customWidth="1"/>
    <col min="5391" max="5391" width="14.140625" style="25" customWidth="1"/>
    <col min="5392" max="5392" width="20.42578125" style="25" customWidth="1"/>
    <col min="5393" max="5633" width="11.42578125" style="25"/>
    <col min="5634" max="5634" width="19" style="25" bestFit="1" customWidth="1"/>
    <col min="5635" max="5635" width="20.42578125" style="25" customWidth="1"/>
    <col min="5636" max="5636" width="23.5703125" style="25" customWidth="1"/>
    <col min="5637" max="5637" width="20.85546875" style="25" customWidth="1"/>
    <col min="5638" max="5638" width="11.42578125" style="25"/>
    <col min="5639" max="5639" width="21.42578125" style="25" customWidth="1"/>
    <col min="5640" max="5641" width="11.42578125" style="25"/>
    <col min="5642" max="5642" width="0" style="25" hidden="1" customWidth="1"/>
    <col min="5643" max="5643" width="14.7109375" style="25" customWidth="1"/>
    <col min="5644" max="5644" width="19.85546875" style="25" bestFit="1" customWidth="1"/>
    <col min="5645" max="5645" width="9.85546875" style="25" bestFit="1" customWidth="1"/>
    <col min="5646" max="5646" width="17" style="25" customWidth="1"/>
    <col min="5647" max="5647" width="14.140625" style="25" customWidth="1"/>
    <col min="5648" max="5648" width="20.42578125" style="25" customWidth="1"/>
    <col min="5649" max="5889" width="11.42578125" style="25"/>
    <col min="5890" max="5890" width="19" style="25" bestFit="1" customWidth="1"/>
    <col min="5891" max="5891" width="20.42578125" style="25" customWidth="1"/>
    <col min="5892" max="5892" width="23.5703125" style="25" customWidth="1"/>
    <col min="5893" max="5893" width="20.85546875" style="25" customWidth="1"/>
    <col min="5894" max="5894" width="11.42578125" style="25"/>
    <col min="5895" max="5895" width="21.42578125" style="25" customWidth="1"/>
    <col min="5896" max="5897" width="11.42578125" style="25"/>
    <col min="5898" max="5898" width="0" style="25" hidden="1" customWidth="1"/>
    <col min="5899" max="5899" width="14.7109375" style="25" customWidth="1"/>
    <col min="5900" max="5900" width="19.85546875" style="25" bestFit="1" customWidth="1"/>
    <col min="5901" max="5901" width="9.85546875" style="25" bestFit="1" customWidth="1"/>
    <col min="5902" max="5902" width="17" style="25" customWidth="1"/>
    <col min="5903" max="5903" width="14.140625" style="25" customWidth="1"/>
    <col min="5904" max="5904" width="20.42578125" style="25" customWidth="1"/>
    <col min="5905" max="6145" width="11.42578125" style="25"/>
    <col min="6146" max="6146" width="19" style="25" bestFit="1" customWidth="1"/>
    <col min="6147" max="6147" width="20.42578125" style="25" customWidth="1"/>
    <col min="6148" max="6148" width="23.5703125" style="25" customWidth="1"/>
    <col min="6149" max="6149" width="20.85546875" style="25" customWidth="1"/>
    <col min="6150" max="6150" width="11.42578125" style="25"/>
    <col min="6151" max="6151" width="21.42578125" style="25" customWidth="1"/>
    <col min="6152" max="6153" width="11.42578125" style="25"/>
    <col min="6154" max="6154" width="0" style="25" hidden="1" customWidth="1"/>
    <col min="6155" max="6155" width="14.7109375" style="25" customWidth="1"/>
    <col min="6156" max="6156" width="19.85546875" style="25" bestFit="1" customWidth="1"/>
    <col min="6157" max="6157" width="9.85546875" style="25" bestFit="1" customWidth="1"/>
    <col min="6158" max="6158" width="17" style="25" customWidth="1"/>
    <col min="6159" max="6159" width="14.140625" style="25" customWidth="1"/>
    <col min="6160" max="6160" width="20.42578125" style="25" customWidth="1"/>
    <col min="6161" max="6401" width="11.42578125" style="25"/>
    <col min="6402" max="6402" width="19" style="25" bestFit="1" customWidth="1"/>
    <col min="6403" max="6403" width="20.42578125" style="25" customWidth="1"/>
    <col min="6404" max="6404" width="23.5703125" style="25" customWidth="1"/>
    <col min="6405" max="6405" width="20.85546875" style="25" customWidth="1"/>
    <col min="6406" max="6406" width="11.42578125" style="25"/>
    <col min="6407" max="6407" width="21.42578125" style="25" customWidth="1"/>
    <col min="6408" max="6409" width="11.42578125" style="25"/>
    <col min="6410" max="6410" width="0" style="25" hidden="1" customWidth="1"/>
    <col min="6411" max="6411" width="14.7109375" style="25" customWidth="1"/>
    <col min="6412" max="6412" width="19.85546875" style="25" bestFit="1" customWidth="1"/>
    <col min="6413" max="6413" width="9.85546875" style="25" bestFit="1" customWidth="1"/>
    <col min="6414" max="6414" width="17" style="25" customWidth="1"/>
    <col min="6415" max="6415" width="14.140625" style="25" customWidth="1"/>
    <col min="6416" max="6416" width="20.42578125" style="25" customWidth="1"/>
    <col min="6417" max="6657" width="11.42578125" style="25"/>
    <col min="6658" max="6658" width="19" style="25" bestFit="1" customWidth="1"/>
    <col min="6659" max="6659" width="20.42578125" style="25" customWidth="1"/>
    <col min="6660" max="6660" width="23.5703125" style="25" customWidth="1"/>
    <col min="6661" max="6661" width="20.85546875" style="25" customWidth="1"/>
    <col min="6662" max="6662" width="11.42578125" style="25"/>
    <col min="6663" max="6663" width="21.42578125" style="25" customWidth="1"/>
    <col min="6664" max="6665" width="11.42578125" style="25"/>
    <col min="6666" max="6666" width="0" style="25" hidden="1" customWidth="1"/>
    <col min="6667" max="6667" width="14.7109375" style="25" customWidth="1"/>
    <col min="6668" max="6668" width="19.85546875" style="25" bestFit="1" customWidth="1"/>
    <col min="6669" max="6669" width="9.85546875" style="25" bestFit="1" customWidth="1"/>
    <col min="6670" max="6670" width="17" style="25" customWidth="1"/>
    <col min="6671" max="6671" width="14.140625" style="25" customWidth="1"/>
    <col min="6672" max="6672" width="20.42578125" style="25" customWidth="1"/>
    <col min="6673" max="6913" width="11.42578125" style="25"/>
    <col min="6914" max="6914" width="19" style="25" bestFit="1" customWidth="1"/>
    <col min="6915" max="6915" width="20.42578125" style="25" customWidth="1"/>
    <col min="6916" max="6916" width="23.5703125" style="25" customWidth="1"/>
    <col min="6917" max="6917" width="20.85546875" style="25" customWidth="1"/>
    <col min="6918" max="6918" width="11.42578125" style="25"/>
    <col min="6919" max="6919" width="21.42578125" style="25" customWidth="1"/>
    <col min="6920" max="6921" width="11.42578125" style="25"/>
    <col min="6922" max="6922" width="0" style="25" hidden="1" customWidth="1"/>
    <col min="6923" max="6923" width="14.7109375" style="25" customWidth="1"/>
    <col min="6924" max="6924" width="19.85546875" style="25" bestFit="1" customWidth="1"/>
    <col min="6925" max="6925" width="9.85546875" style="25" bestFit="1" customWidth="1"/>
    <col min="6926" max="6926" width="17" style="25" customWidth="1"/>
    <col min="6927" max="6927" width="14.140625" style="25" customWidth="1"/>
    <col min="6928" max="6928" width="20.42578125" style="25" customWidth="1"/>
    <col min="6929" max="7169" width="11.42578125" style="25"/>
    <col min="7170" max="7170" width="19" style="25" bestFit="1" customWidth="1"/>
    <col min="7171" max="7171" width="20.42578125" style="25" customWidth="1"/>
    <col min="7172" max="7172" width="23.5703125" style="25" customWidth="1"/>
    <col min="7173" max="7173" width="20.85546875" style="25" customWidth="1"/>
    <col min="7174" max="7174" width="11.42578125" style="25"/>
    <col min="7175" max="7175" width="21.42578125" style="25" customWidth="1"/>
    <col min="7176" max="7177" width="11.42578125" style="25"/>
    <col min="7178" max="7178" width="0" style="25" hidden="1" customWidth="1"/>
    <col min="7179" max="7179" width="14.7109375" style="25" customWidth="1"/>
    <col min="7180" max="7180" width="19.85546875" style="25" bestFit="1" customWidth="1"/>
    <col min="7181" max="7181" width="9.85546875" style="25" bestFit="1" customWidth="1"/>
    <col min="7182" max="7182" width="17" style="25" customWidth="1"/>
    <col min="7183" max="7183" width="14.140625" style="25" customWidth="1"/>
    <col min="7184" max="7184" width="20.42578125" style="25" customWidth="1"/>
    <col min="7185" max="7425" width="11.42578125" style="25"/>
    <col min="7426" max="7426" width="19" style="25" bestFit="1" customWidth="1"/>
    <col min="7427" max="7427" width="20.42578125" style="25" customWidth="1"/>
    <col min="7428" max="7428" width="23.5703125" style="25" customWidth="1"/>
    <col min="7429" max="7429" width="20.85546875" style="25" customWidth="1"/>
    <col min="7430" max="7430" width="11.42578125" style="25"/>
    <col min="7431" max="7431" width="21.42578125" style="25" customWidth="1"/>
    <col min="7432" max="7433" width="11.42578125" style="25"/>
    <col min="7434" max="7434" width="0" style="25" hidden="1" customWidth="1"/>
    <col min="7435" max="7435" width="14.7109375" style="25" customWidth="1"/>
    <col min="7436" max="7436" width="19.85546875" style="25" bestFit="1" customWidth="1"/>
    <col min="7437" max="7437" width="9.85546875" style="25" bestFit="1" customWidth="1"/>
    <col min="7438" max="7438" width="17" style="25" customWidth="1"/>
    <col min="7439" max="7439" width="14.140625" style="25" customWidth="1"/>
    <col min="7440" max="7440" width="20.42578125" style="25" customWidth="1"/>
    <col min="7441" max="7681" width="11.42578125" style="25"/>
    <col min="7682" max="7682" width="19" style="25" bestFit="1" customWidth="1"/>
    <col min="7683" max="7683" width="20.42578125" style="25" customWidth="1"/>
    <col min="7684" max="7684" width="23.5703125" style="25" customWidth="1"/>
    <col min="7685" max="7685" width="20.85546875" style="25" customWidth="1"/>
    <col min="7686" max="7686" width="11.42578125" style="25"/>
    <col min="7687" max="7687" width="21.42578125" style="25" customWidth="1"/>
    <col min="7688" max="7689" width="11.42578125" style="25"/>
    <col min="7690" max="7690" width="0" style="25" hidden="1" customWidth="1"/>
    <col min="7691" max="7691" width="14.7109375" style="25" customWidth="1"/>
    <col min="7692" max="7692" width="19.85546875" style="25" bestFit="1" customWidth="1"/>
    <col min="7693" max="7693" width="9.85546875" style="25" bestFit="1" customWidth="1"/>
    <col min="7694" max="7694" width="17" style="25" customWidth="1"/>
    <col min="7695" max="7695" width="14.140625" style="25" customWidth="1"/>
    <col min="7696" max="7696" width="20.42578125" style="25" customWidth="1"/>
    <col min="7697" max="7937" width="11.42578125" style="25"/>
    <col min="7938" max="7938" width="19" style="25" bestFit="1" customWidth="1"/>
    <col min="7939" max="7939" width="20.42578125" style="25" customWidth="1"/>
    <col min="7940" max="7940" width="23.5703125" style="25" customWidth="1"/>
    <col min="7941" max="7941" width="20.85546875" style="25" customWidth="1"/>
    <col min="7942" max="7942" width="11.42578125" style="25"/>
    <col min="7943" max="7943" width="21.42578125" style="25" customWidth="1"/>
    <col min="7944" max="7945" width="11.42578125" style="25"/>
    <col min="7946" max="7946" width="0" style="25" hidden="1" customWidth="1"/>
    <col min="7947" max="7947" width="14.7109375" style="25" customWidth="1"/>
    <col min="7948" max="7948" width="19.85546875" style="25" bestFit="1" customWidth="1"/>
    <col min="7949" max="7949" width="9.85546875" style="25" bestFit="1" customWidth="1"/>
    <col min="7950" max="7950" width="17" style="25" customWidth="1"/>
    <col min="7951" max="7951" width="14.140625" style="25" customWidth="1"/>
    <col min="7952" max="7952" width="20.42578125" style="25" customWidth="1"/>
    <col min="7953" max="8193" width="11.42578125" style="25"/>
    <col min="8194" max="8194" width="19" style="25" bestFit="1" customWidth="1"/>
    <col min="8195" max="8195" width="20.42578125" style="25" customWidth="1"/>
    <col min="8196" max="8196" width="23.5703125" style="25" customWidth="1"/>
    <col min="8197" max="8197" width="20.85546875" style="25" customWidth="1"/>
    <col min="8198" max="8198" width="11.42578125" style="25"/>
    <col min="8199" max="8199" width="21.42578125" style="25" customWidth="1"/>
    <col min="8200" max="8201" width="11.42578125" style="25"/>
    <col min="8202" max="8202" width="0" style="25" hidden="1" customWidth="1"/>
    <col min="8203" max="8203" width="14.7109375" style="25" customWidth="1"/>
    <col min="8204" max="8204" width="19.85546875" style="25" bestFit="1" customWidth="1"/>
    <col min="8205" max="8205" width="9.85546875" style="25" bestFit="1" customWidth="1"/>
    <col min="8206" max="8206" width="17" style="25" customWidth="1"/>
    <col min="8207" max="8207" width="14.140625" style="25" customWidth="1"/>
    <col min="8208" max="8208" width="20.42578125" style="25" customWidth="1"/>
    <col min="8209" max="8449" width="11.42578125" style="25"/>
    <col min="8450" max="8450" width="19" style="25" bestFit="1" customWidth="1"/>
    <col min="8451" max="8451" width="20.42578125" style="25" customWidth="1"/>
    <col min="8452" max="8452" width="23.5703125" style="25" customWidth="1"/>
    <col min="8453" max="8453" width="20.85546875" style="25" customWidth="1"/>
    <col min="8454" max="8454" width="11.42578125" style="25"/>
    <col min="8455" max="8455" width="21.42578125" style="25" customWidth="1"/>
    <col min="8456" max="8457" width="11.42578125" style="25"/>
    <col min="8458" max="8458" width="0" style="25" hidden="1" customWidth="1"/>
    <col min="8459" max="8459" width="14.7109375" style="25" customWidth="1"/>
    <col min="8460" max="8460" width="19.85546875" style="25" bestFit="1" customWidth="1"/>
    <col min="8461" max="8461" width="9.85546875" style="25" bestFit="1" customWidth="1"/>
    <col min="8462" max="8462" width="17" style="25" customWidth="1"/>
    <col min="8463" max="8463" width="14.140625" style="25" customWidth="1"/>
    <col min="8464" max="8464" width="20.42578125" style="25" customWidth="1"/>
    <col min="8465" max="8705" width="11.42578125" style="25"/>
    <col min="8706" max="8706" width="19" style="25" bestFit="1" customWidth="1"/>
    <col min="8707" max="8707" width="20.42578125" style="25" customWidth="1"/>
    <col min="8708" max="8708" width="23.5703125" style="25" customWidth="1"/>
    <col min="8709" max="8709" width="20.85546875" style="25" customWidth="1"/>
    <col min="8710" max="8710" width="11.42578125" style="25"/>
    <col min="8711" max="8711" width="21.42578125" style="25" customWidth="1"/>
    <col min="8712" max="8713" width="11.42578125" style="25"/>
    <col min="8714" max="8714" width="0" style="25" hidden="1" customWidth="1"/>
    <col min="8715" max="8715" width="14.7109375" style="25" customWidth="1"/>
    <col min="8716" max="8716" width="19.85546875" style="25" bestFit="1" customWidth="1"/>
    <col min="8717" max="8717" width="9.85546875" style="25" bestFit="1" customWidth="1"/>
    <col min="8718" max="8718" width="17" style="25" customWidth="1"/>
    <col min="8719" max="8719" width="14.140625" style="25" customWidth="1"/>
    <col min="8720" max="8720" width="20.42578125" style="25" customWidth="1"/>
    <col min="8721" max="8961" width="11.42578125" style="25"/>
    <col min="8962" max="8962" width="19" style="25" bestFit="1" customWidth="1"/>
    <col min="8963" max="8963" width="20.42578125" style="25" customWidth="1"/>
    <col min="8964" max="8964" width="23.5703125" style="25" customWidth="1"/>
    <col min="8965" max="8965" width="20.85546875" style="25" customWidth="1"/>
    <col min="8966" max="8966" width="11.42578125" style="25"/>
    <col min="8967" max="8967" width="21.42578125" style="25" customWidth="1"/>
    <col min="8968" max="8969" width="11.42578125" style="25"/>
    <col min="8970" max="8970" width="0" style="25" hidden="1" customWidth="1"/>
    <col min="8971" max="8971" width="14.7109375" style="25" customWidth="1"/>
    <col min="8972" max="8972" width="19.85546875" style="25" bestFit="1" customWidth="1"/>
    <col min="8973" max="8973" width="9.85546875" style="25" bestFit="1" customWidth="1"/>
    <col min="8974" max="8974" width="17" style="25" customWidth="1"/>
    <col min="8975" max="8975" width="14.140625" style="25" customWidth="1"/>
    <col min="8976" max="8976" width="20.42578125" style="25" customWidth="1"/>
    <col min="8977" max="9217" width="11.42578125" style="25"/>
    <col min="9218" max="9218" width="19" style="25" bestFit="1" customWidth="1"/>
    <col min="9219" max="9219" width="20.42578125" style="25" customWidth="1"/>
    <col min="9220" max="9220" width="23.5703125" style="25" customWidth="1"/>
    <col min="9221" max="9221" width="20.85546875" style="25" customWidth="1"/>
    <col min="9222" max="9222" width="11.42578125" style="25"/>
    <col min="9223" max="9223" width="21.42578125" style="25" customWidth="1"/>
    <col min="9224" max="9225" width="11.42578125" style="25"/>
    <col min="9226" max="9226" width="0" style="25" hidden="1" customWidth="1"/>
    <col min="9227" max="9227" width="14.7109375" style="25" customWidth="1"/>
    <col min="9228" max="9228" width="19.85546875" style="25" bestFit="1" customWidth="1"/>
    <col min="9229" max="9229" width="9.85546875" style="25" bestFit="1" customWidth="1"/>
    <col min="9230" max="9230" width="17" style="25" customWidth="1"/>
    <col min="9231" max="9231" width="14.140625" style="25" customWidth="1"/>
    <col min="9232" max="9232" width="20.42578125" style="25" customWidth="1"/>
    <col min="9233" max="9473" width="11.42578125" style="25"/>
    <col min="9474" max="9474" width="19" style="25" bestFit="1" customWidth="1"/>
    <col min="9475" max="9475" width="20.42578125" style="25" customWidth="1"/>
    <col min="9476" max="9476" width="23.5703125" style="25" customWidth="1"/>
    <col min="9477" max="9477" width="20.85546875" style="25" customWidth="1"/>
    <col min="9478" max="9478" width="11.42578125" style="25"/>
    <col min="9479" max="9479" width="21.42578125" style="25" customWidth="1"/>
    <col min="9480" max="9481" width="11.42578125" style="25"/>
    <col min="9482" max="9482" width="0" style="25" hidden="1" customWidth="1"/>
    <col min="9483" max="9483" width="14.7109375" style="25" customWidth="1"/>
    <col min="9484" max="9484" width="19.85546875" style="25" bestFit="1" customWidth="1"/>
    <col min="9485" max="9485" width="9.85546875" style="25" bestFit="1" customWidth="1"/>
    <col min="9486" max="9486" width="17" style="25" customWidth="1"/>
    <col min="9487" max="9487" width="14.140625" style="25" customWidth="1"/>
    <col min="9488" max="9488" width="20.42578125" style="25" customWidth="1"/>
    <col min="9489" max="9729" width="11.42578125" style="25"/>
    <col min="9730" max="9730" width="19" style="25" bestFit="1" customWidth="1"/>
    <col min="9731" max="9731" width="20.42578125" style="25" customWidth="1"/>
    <col min="9732" max="9732" width="23.5703125" style="25" customWidth="1"/>
    <col min="9733" max="9733" width="20.85546875" style="25" customWidth="1"/>
    <col min="9734" max="9734" width="11.42578125" style="25"/>
    <col min="9735" max="9735" width="21.42578125" style="25" customWidth="1"/>
    <col min="9736" max="9737" width="11.42578125" style="25"/>
    <col min="9738" max="9738" width="0" style="25" hidden="1" customWidth="1"/>
    <col min="9739" max="9739" width="14.7109375" style="25" customWidth="1"/>
    <col min="9740" max="9740" width="19.85546875" style="25" bestFit="1" customWidth="1"/>
    <col min="9741" max="9741" width="9.85546875" style="25" bestFit="1" customWidth="1"/>
    <col min="9742" max="9742" width="17" style="25" customWidth="1"/>
    <col min="9743" max="9743" width="14.140625" style="25" customWidth="1"/>
    <col min="9744" max="9744" width="20.42578125" style="25" customWidth="1"/>
    <col min="9745" max="9985" width="11.42578125" style="25"/>
    <col min="9986" max="9986" width="19" style="25" bestFit="1" customWidth="1"/>
    <col min="9987" max="9987" width="20.42578125" style="25" customWidth="1"/>
    <col min="9988" max="9988" width="23.5703125" style="25" customWidth="1"/>
    <col min="9989" max="9989" width="20.85546875" style="25" customWidth="1"/>
    <col min="9990" max="9990" width="11.42578125" style="25"/>
    <col min="9991" max="9991" width="21.42578125" style="25" customWidth="1"/>
    <col min="9992" max="9993" width="11.42578125" style="25"/>
    <col min="9994" max="9994" width="0" style="25" hidden="1" customWidth="1"/>
    <col min="9995" max="9995" width="14.7109375" style="25" customWidth="1"/>
    <col min="9996" max="9996" width="19.85546875" style="25" bestFit="1" customWidth="1"/>
    <col min="9997" max="9997" width="9.85546875" style="25" bestFit="1" customWidth="1"/>
    <col min="9998" max="9998" width="17" style="25" customWidth="1"/>
    <col min="9999" max="9999" width="14.140625" style="25" customWidth="1"/>
    <col min="10000" max="10000" width="20.42578125" style="25" customWidth="1"/>
    <col min="10001" max="10241" width="11.42578125" style="25"/>
    <col min="10242" max="10242" width="19" style="25" bestFit="1" customWidth="1"/>
    <col min="10243" max="10243" width="20.42578125" style="25" customWidth="1"/>
    <col min="10244" max="10244" width="23.5703125" style="25" customWidth="1"/>
    <col min="10245" max="10245" width="20.85546875" style="25" customWidth="1"/>
    <col min="10246" max="10246" width="11.42578125" style="25"/>
    <col min="10247" max="10247" width="21.42578125" style="25" customWidth="1"/>
    <col min="10248" max="10249" width="11.42578125" style="25"/>
    <col min="10250" max="10250" width="0" style="25" hidden="1" customWidth="1"/>
    <col min="10251" max="10251" width="14.7109375" style="25" customWidth="1"/>
    <col min="10252" max="10252" width="19.85546875" style="25" bestFit="1" customWidth="1"/>
    <col min="10253" max="10253" width="9.85546875" style="25" bestFit="1" customWidth="1"/>
    <col min="10254" max="10254" width="17" style="25" customWidth="1"/>
    <col min="10255" max="10255" width="14.140625" style="25" customWidth="1"/>
    <col min="10256" max="10256" width="20.42578125" style="25" customWidth="1"/>
    <col min="10257" max="10497" width="11.42578125" style="25"/>
    <col min="10498" max="10498" width="19" style="25" bestFit="1" customWidth="1"/>
    <col min="10499" max="10499" width="20.42578125" style="25" customWidth="1"/>
    <col min="10500" max="10500" width="23.5703125" style="25" customWidth="1"/>
    <col min="10501" max="10501" width="20.85546875" style="25" customWidth="1"/>
    <col min="10502" max="10502" width="11.42578125" style="25"/>
    <col min="10503" max="10503" width="21.42578125" style="25" customWidth="1"/>
    <col min="10504" max="10505" width="11.42578125" style="25"/>
    <col min="10506" max="10506" width="0" style="25" hidden="1" customWidth="1"/>
    <col min="10507" max="10507" width="14.7109375" style="25" customWidth="1"/>
    <col min="10508" max="10508" width="19.85546875" style="25" bestFit="1" customWidth="1"/>
    <col min="10509" max="10509" width="9.85546875" style="25" bestFit="1" customWidth="1"/>
    <col min="10510" max="10510" width="17" style="25" customWidth="1"/>
    <col min="10511" max="10511" width="14.140625" style="25" customWidth="1"/>
    <col min="10512" max="10512" width="20.42578125" style="25" customWidth="1"/>
    <col min="10513" max="10753" width="11.42578125" style="25"/>
    <col min="10754" max="10754" width="19" style="25" bestFit="1" customWidth="1"/>
    <col min="10755" max="10755" width="20.42578125" style="25" customWidth="1"/>
    <col min="10756" max="10756" width="23.5703125" style="25" customWidth="1"/>
    <col min="10757" max="10757" width="20.85546875" style="25" customWidth="1"/>
    <col min="10758" max="10758" width="11.42578125" style="25"/>
    <col min="10759" max="10759" width="21.42578125" style="25" customWidth="1"/>
    <col min="10760" max="10761" width="11.42578125" style="25"/>
    <col min="10762" max="10762" width="0" style="25" hidden="1" customWidth="1"/>
    <col min="10763" max="10763" width="14.7109375" style="25" customWidth="1"/>
    <col min="10764" max="10764" width="19.85546875" style="25" bestFit="1" customWidth="1"/>
    <col min="10765" max="10765" width="9.85546875" style="25" bestFit="1" customWidth="1"/>
    <col min="10766" max="10766" width="17" style="25" customWidth="1"/>
    <col min="10767" max="10767" width="14.140625" style="25" customWidth="1"/>
    <col min="10768" max="10768" width="20.42578125" style="25" customWidth="1"/>
    <col min="10769" max="11009" width="11.42578125" style="25"/>
    <col min="11010" max="11010" width="19" style="25" bestFit="1" customWidth="1"/>
    <col min="11011" max="11011" width="20.42578125" style="25" customWidth="1"/>
    <col min="11012" max="11012" width="23.5703125" style="25" customWidth="1"/>
    <col min="11013" max="11013" width="20.85546875" style="25" customWidth="1"/>
    <col min="11014" max="11014" width="11.42578125" style="25"/>
    <col min="11015" max="11015" width="21.42578125" style="25" customWidth="1"/>
    <col min="11016" max="11017" width="11.42578125" style="25"/>
    <col min="11018" max="11018" width="0" style="25" hidden="1" customWidth="1"/>
    <col min="11019" max="11019" width="14.7109375" style="25" customWidth="1"/>
    <col min="11020" max="11020" width="19.85546875" style="25" bestFit="1" customWidth="1"/>
    <col min="11021" max="11021" width="9.85546875" style="25" bestFit="1" customWidth="1"/>
    <col min="11022" max="11022" width="17" style="25" customWidth="1"/>
    <col min="11023" max="11023" width="14.140625" style="25" customWidth="1"/>
    <col min="11024" max="11024" width="20.42578125" style="25" customWidth="1"/>
    <col min="11025" max="11265" width="11.42578125" style="25"/>
    <col min="11266" max="11266" width="19" style="25" bestFit="1" customWidth="1"/>
    <col min="11267" max="11267" width="20.42578125" style="25" customWidth="1"/>
    <col min="11268" max="11268" width="23.5703125" style="25" customWidth="1"/>
    <col min="11269" max="11269" width="20.85546875" style="25" customWidth="1"/>
    <col min="11270" max="11270" width="11.42578125" style="25"/>
    <col min="11271" max="11271" width="21.42578125" style="25" customWidth="1"/>
    <col min="11272" max="11273" width="11.42578125" style="25"/>
    <col min="11274" max="11274" width="0" style="25" hidden="1" customWidth="1"/>
    <col min="11275" max="11275" width="14.7109375" style="25" customWidth="1"/>
    <col min="11276" max="11276" width="19.85546875" style="25" bestFit="1" customWidth="1"/>
    <col min="11277" max="11277" width="9.85546875" style="25" bestFit="1" customWidth="1"/>
    <col min="11278" max="11278" width="17" style="25" customWidth="1"/>
    <col min="11279" max="11279" width="14.140625" style="25" customWidth="1"/>
    <col min="11280" max="11280" width="20.42578125" style="25" customWidth="1"/>
    <col min="11281" max="11521" width="11.42578125" style="25"/>
    <col min="11522" max="11522" width="19" style="25" bestFit="1" customWidth="1"/>
    <col min="11523" max="11523" width="20.42578125" style="25" customWidth="1"/>
    <col min="11524" max="11524" width="23.5703125" style="25" customWidth="1"/>
    <col min="11525" max="11525" width="20.85546875" style="25" customWidth="1"/>
    <col min="11526" max="11526" width="11.42578125" style="25"/>
    <col min="11527" max="11527" width="21.42578125" style="25" customWidth="1"/>
    <col min="11528" max="11529" width="11.42578125" style="25"/>
    <col min="11530" max="11530" width="0" style="25" hidden="1" customWidth="1"/>
    <col min="11531" max="11531" width="14.7109375" style="25" customWidth="1"/>
    <col min="11532" max="11532" width="19.85546875" style="25" bestFit="1" customWidth="1"/>
    <col min="11533" max="11533" width="9.85546875" style="25" bestFit="1" customWidth="1"/>
    <col min="11534" max="11534" width="17" style="25" customWidth="1"/>
    <col min="11535" max="11535" width="14.140625" style="25" customWidth="1"/>
    <col min="11536" max="11536" width="20.42578125" style="25" customWidth="1"/>
    <col min="11537" max="11777" width="11.42578125" style="25"/>
    <col min="11778" max="11778" width="19" style="25" bestFit="1" customWidth="1"/>
    <col min="11779" max="11779" width="20.42578125" style="25" customWidth="1"/>
    <col min="11780" max="11780" width="23.5703125" style="25" customWidth="1"/>
    <col min="11781" max="11781" width="20.85546875" style="25" customWidth="1"/>
    <col min="11782" max="11782" width="11.42578125" style="25"/>
    <col min="11783" max="11783" width="21.42578125" style="25" customWidth="1"/>
    <col min="11784" max="11785" width="11.42578125" style="25"/>
    <col min="11786" max="11786" width="0" style="25" hidden="1" customWidth="1"/>
    <col min="11787" max="11787" width="14.7109375" style="25" customWidth="1"/>
    <col min="11788" max="11788" width="19.85546875" style="25" bestFit="1" customWidth="1"/>
    <col min="11789" max="11789" width="9.85546875" style="25" bestFit="1" customWidth="1"/>
    <col min="11790" max="11790" width="17" style="25" customWidth="1"/>
    <col min="11791" max="11791" width="14.140625" style="25" customWidth="1"/>
    <col min="11792" max="11792" width="20.42578125" style="25" customWidth="1"/>
    <col min="11793" max="12033" width="11.42578125" style="25"/>
    <col min="12034" max="12034" width="19" style="25" bestFit="1" customWidth="1"/>
    <col min="12035" max="12035" width="20.42578125" style="25" customWidth="1"/>
    <col min="12036" max="12036" width="23.5703125" style="25" customWidth="1"/>
    <col min="12037" max="12037" width="20.85546875" style="25" customWidth="1"/>
    <col min="12038" max="12038" width="11.42578125" style="25"/>
    <col min="12039" max="12039" width="21.42578125" style="25" customWidth="1"/>
    <col min="12040" max="12041" width="11.42578125" style="25"/>
    <col min="12042" max="12042" width="0" style="25" hidden="1" customWidth="1"/>
    <col min="12043" max="12043" width="14.7109375" style="25" customWidth="1"/>
    <col min="12044" max="12044" width="19.85546875" style="25" bestFit="1" customWidth="1"/>
    <col min="12045" max="12045" width="9.85546875" style="25" bestFit="1" customWidth="1"/>
    <col min="12046" max="12046" width="17" style="25" customWidth="1"/>
    <col min="12047" max="12047" width="14.140625" style="25" customWidth="1"/>
    <col min="12048" max="12048" width="20.42578125" style="25" customWidth="1"/>
    <col min="12049" max="12289" width="11.42578125" style="25"/>
    <col min="12290" max="12290" width="19" style="25" bestFit="1" customWidth="1"/>
    <col min="12291" max="12291" width="20.42578125" style="25" customWidth="1"/>
    <col min="12292" max="12292" width="23.5703125" style="25" customWidth="1"/>
    <col min="12293" max="12293" width="20.85546875" style="25" customWidth="1"/>
    <col min="12294" max="12294" width="11.42578125" style="25"/>
    <col min="12295" max="12295" width="21.42578125" style="25" customWidth="1"/>
    <col min="12296" max="12297" width="11.42578125" style="25"/>
    <col min="12298" max="12298" width="0" style="25" hidden="1" customWidth="1"/>
    <col min="12299" max="12299" width="14.7109375" style="25" customWidth="1"/>
    <col min="12300" max="12300" width="19.85546875" style="25" bestFit="1" customWidth="1"/>
    <col min="12301" max="12301" width="9.85546875" style="25" bestFit="1" customWidth="1"/>
    <col min="12302" max="12302" width="17" style="25" customWidth="1"/>
    <col min="12303" max="12303" width="14.140625" style="25" customWidth="1"/>
    <col min="12304" max="12304" width="20.42578125" style="25" customWidth="1"/>
    <col min="12305" max="12545" width="11.42578125" style="25"/>
    <col min="12546" max="12546" width="19" style="25" bestFit="1" customWidth="1"/>
    <col min="12547" max="12547" width="20.42578125" style="25" customWidth="1"/>
    <col min="12548" max="12548" width="23.5703125" style="25" customWidth="1"/>
    <col min="12549" max="12549" width="20.85546875" style="25" customWidth="1"/>
    <col min="12550" max="12550" width="11.42578125" style="25"/>
    <col min="12551" max="12551" width="21.42578125" style="25" customWidth="1"/>
    <col min="12552" max="12553" width="11.42578125" style="25"/>
    <col min="12554" max="12554" width="0" style="25" hidden="1" customWidth="1"/>
    <col min="12555" max="12555" width="14.7109375" style="25" customWidth="1"/>
    <col min="12556" max="12556" width="19.85546875" style="25" bestFit="1" customWidth="1"/>
    <col min="12557" max="12557" width="9.85546875" style="25" bestFit="1" customWidth="1"/>
    <col min="12558" max="12558" width="17" style="25" customWidth="1"/>
    <col min="12559" max="12559" width="14.140625" style="25" customWidth="1"/>
    <col min="12560" max="12560" width="20.42578125" style="25" customWidth="1"/>
    <col min="12561" max="12801" width="11.42578125" style="25"/>
    <col min="12802" max="12802" width="19" style="25" bestFit="1" customWidth="1"/>
    <col min="12803" max="12803" width="20.42578125" style="25" customWidth="1"/>
    <col min="12804" max="12804" width="23.5703125" style="25" customWidth="1"/>
    <col min="12805" max="12805" width="20.85546875" style="25" customWidth="1"/>
    <col min="12806" max="12806" width="11.42578125" style="25"/>
    <col min="12807" max="12807" width="21.42578125" style="25" customWidth="1"/>
    <col min="12808" max="12809" width="11.42578125" style="25"/>
    <col min="12810" max="12810" width="0" style="25" hidden="1" customWidth="1"/>
    <col min="12811" max="12811" width="14.7109375" style="25" customWidth="1"/>
    <col min="12812" max="12812" width="19.85546875" style="25" bestFit="1" customWidth="1"/>
    <col min="12813" max="12813" width="9.85546875" style="25" bestFit="1" customWidth="1"/>
    <col min="12814" max="12814" width="17" style="25" customWidth="1"/>
    <col min="12815" max="12815" width="14.140625" style="25" customWidth="1"/>
    <col min="12816" max="12816" width="20.42578125" style="25" customWidth="1"/>
    <col min="12817" max="13057" width="11.42578125" style="25"/>
    <col min="13058" max="13058" width="19" style="25" bestFit="1" customWidth="1"/>
    <col min="13059" max="13059" width="20.42578125" style="25" customWidth="1"/>
    <col min="13060" max="13060" width="23.5703125" style="25" customWidth="1"/>
    <col min="13061" max="13061" width="20.85546875" style="25" customWidth="1"/>
    <col min="13062" max="13062" width="11.42578125" style="25"/>
    <col min="13063" max="13063" width="21.42578125" style="25" customWidth="1"/>
    <col min="13064" max="13065" width="11.42578125" style="25"/>
    <col min="13066" max="13066" width="0" style="25" hidden="1" customWidth="1"/>
    <col min="13067" max="13067" width="14.7109375" style="25" customWidth="1"/>
    <col min="13068" max="13068" width="19.85546875" style="25" bestFit="1" customWidth="1"/>
    <col min="13069" max="13069" width="9.85546875" style="25" bestFit="1" customWidth="1"/>
    <col min="13070" max="13070" width="17" style="25" customWidth="1"/>
    <col min="13071" max="13071" width="14.140625" style="25" customWidth="1"/>
    <col min="13072" max="13072" width="20.42578125" style="25" customWidth="1"/>
    <col min="13073" max="13313" width="11.42578125" style="25"/>
    <col min="13314" max="13314" width="19" style="25" bestFit="1" customWidth="1"/>
    <col min="13315" max="13315" width="20.42578125" style="25" customWidth="1"/>
    <col min="13316" max="13316" width="23.5703125" style="25" customWidth="1"/>
    <col min="13317" max="13317" width="20.85546875" style="25" customWidth="1"/>
    <col min="13318" max="13318" width="11.42578125" style="25"/>
    <col min="13319" max="13319" width="21.42578125" style="25" customWidth="1"/>
    <col min="13320" max="13321" width="11.42578125" style="25"/>
    <col min="13322" max="13322" width="0" style="25" hidden="1" customWidth="1"/>
    <col min="13323" max="13323" width="14.7109375" style="25" customWidth="1"/>
    <col min="13324" max="13324" width="19.85546875" style="25" bestFit="1" customWidth="1"/>
    <col min="13325" max="13325" width="9.85546875" style="25" bestFit="1" customWidth="1"/>
    <col min="13326" max="13326" width="17" style="25" customWidth="1"/>
    <col min="13327" max="13327" width="14.140625" style="25" customWidth="1"/>
    <col min="13328" max="13328" width="20.42578125" style="25" customWidth="1"/>
    <col min="13329" max="13569" width="11.42578125" style="25"/>
    <col min="13570" max="13570" width="19" style="25" bestFit="1" customWidth="1"/>
    <col min="13571" max="13571" width="20.42578125" style="25" customWidth="1"/>
    <col min="13572" max="13572" width="23.5703125" style="25" customWidth="1"/>
    <col min="13573" max="13573" width="20.85546875" style="25" customWidth="1"/>
    <col min="13574" max="13574" width="11.42578125" style="25"/>
    <col min="13575" max="13575" width="21.42578125" style="25" customWidth="1"/>
    <col min="13576" max="13577" width="11.42578125" style="25"/>
    <col min="13578" max="13578" width="0" style="25" hidden="1" customWidth="1"/>
    <col min="13579" max="13579" width="14.7109375" style="25" customWidth="1"/>
    <col min="13580" max="13580" width="19.85546875" style="25" bestFit="1" customWidth="1"/>
    <col min="13581" max="13581" width="9.85546875" style="25" bestFit="1" customWidth="1"/>
    <col min="13582" max="13582" width="17" style="25" customWidth="1"/>
    <col min="13583" max="13583" width="14.140625" style="25" customWidth="1"/>
    <col min="13584" max="13584" width="20.42578125" style="25" customWidth="1"/>
    <col min="13585" max="13825" width="11.42578125" style="25"/>
    <col min="13826" max="13826" width="19" style="25" bestFit="1" customWidth="1"/>
    <col min="13827" max="13827" width="20.42578125" style="25" customWidth="1"/>
    <col min="13828" max="13828" width="23.5703125" style="25" customWidth="1"/>
    <col min="13829" max="13829" width="20.85546875" style="25" customWidth="1"/>
    <col min="13830" max="13830" width="11.42578125" style="25"/>
    <col min="13831" max="13831" width="21.42578125" style="25" customWidth="1"/>
    <col min="13832" max="13833" width="11.42578125" style="25"/>
    <col min="13834" max="13834" width="0" style="25" hidden="1" customWidth="1"/>
    <col min="13835" max="13835" width="14.7109375" style="25" customWidth="1"/>
    <col min="13836" max="13836" width="19.85546875" style="25" bestFit="1" customWidth="1"/>
    <col min="13837" max="13837" width="9.85546875" style="25" bestFit="1" customWidth="1"/>
    <col min="13838" max="13838" width="17" style="25" customWidth="1"/>
    <col min="13839" max="13839" width="14.140625" style="25" customWidth="1"/>
    <col min="13840" max="13840" width="20.42578125" style="25" customWidth="1"/>
    <col min="13841" max="14081" width="11.42578125" style="25"/>
    <col min="14082" max="14082" width="19" style="25" bestFit="1" customWidth="1"/>
    <col min="14083" max="14083" width="20.42578125" style="25" customWidth="1"/>
    <col min="14084" max="14084" width="23.5703125" style="25" customWidth="1"/>
    <col min="14085" max="14085" width="20.85546875" style="25" customWidth="1"/>
    <col min="14086" max="14086" width="11.42578125" style="25"/>
    <col min="14087" max="14087" width="21.42578125" style="25" customWidth="1"/>
    <col min="14088" max="14089" width="11.42578125" style="25"/>
    <col min="14090" max="14090" width="0" style="25" hidden="1" customWidth="1"/>
    <col min="14091" max="14091" width="14.7109375" style="25" customWidth="1"/>
    <col min="14092" max="14092" width="19.85546875" style="25" bestFit="1" customWidth="1"/>
    <col min="14093" max="14093" width="9.85546875" style="25" bestFit="1" customWidth="1"/>
    <col min="14094" max="14094" width="17" style="25" customWidth="1"/>
    <col min="14095" max="14095" width="14.140625" style="25" customWidth="1"/>
    <col min="14096" max="14096" width="20.42578125" style="25" customWidth="1"/>
    <col min="14097" max="14337" width="11.42578125" style="25"/>
    <col min="14338" max="14338" width="19" style="25" bestFit="1" customWidth="1"/>
    <col min="14339" max="14339" width="20.42578125" style="25" customWidth="1"/>
    <col min="14340" max="14340" width="23.5703125" style="25" customWidth="1"/>
    <col min="14341" max="14341" width="20.85546875" style="25" customWidth="1"/>
    <col min="14342" max="14342" width="11.42578125" style="25"/>
    <col min="14343" max="14343" width="21.42578125" style="25" customWidth="1"/>
    <col min="14344" max="14345" width="11.42578125" style="25"/>
    <col min="14346" max="14346" width="0" style="25" hidden="1" customWidth="1"/>
    <col min="14347" max="14347" width="14.7109375" style="25" customWidth="1"/>
    <col min="14348" max="14348" width="19.85546875" style="25" bestFit="1" customWidth="1"/>
    <col min="14349" max="14349" width="9.85546875" style="25" bestFit="1" customWidth="1"/>
    <col min="14350" max="14350" width="17" style="25" customWidth="1"/>
    <col min="14351" max="14351" width="14.140625" style="25" customWidth="1"/>
    <col min="14352" max="14352" width="20.42578125" style="25" customWidth="1"/>
    <col min="14353" max="14593" width="11.42578125" style="25"/>
    <col min="14594" max="14594" width="19" style="25" bestFit="1" customWidth="1"/>
    <col min="14595" max="14595" width="20.42578125" style="25" customWidth="1"/>
    <col min="14596" max="14596" width="23.5703125" style="25" customWidth="1"/>
    <col min="14597" max="14597" width="20.85546875" style="25" customWidth="1"/>
    <col min="14598" max="14598" width="11.42578125" style="25"/>
    <col min="14599" max="14599" width="21.42578125" style="25" customWidth="1"/>
    <col min="14600" max="14601" width="11.42578125" style="25"/>
    <col min="14602" max="14602" width="0" style="25" hidden="1" customWidth="1"/>
    <col min="14603" max="14603" width="14.7109375" style="25" customWidth="1"/>
    <col min="14604" max="14604" width="19.85546875" style="25" bestFit="1" customWidth="1"/>
    <col min="14605" max="14605" width="9.85546875" style="25" bestFit="1" customWidth="1"/>
    <col min="14606" max="14606" width="17" style="25" customWidth="1"/>
    <col min="14607" max="14607" width="14.140625" style="25" customWidth="1"/>
    <col min="14608" max="14608" width="20.42578125" style="25" customWidth="1"/>
    <col min="14609" max="14849" width="11.42578125" style="25"/>
    <col min="14850" max="14850" width="19" style="25" bestFit="1" customWidth="1"/>
    <col min="14851" max="14851" width="20.42578125" style="25" customWidth="1"/>
    <col min="14852" max="14852" width="23.5703125" style="25" customWidth="1"/>
    <col min="14853" max="14853" width="20.85546875" style="25" customWidth="1"/>
    <col min="14854" max="14854" width="11.42578125" style="25"/>
    <col min="14855" max="14855" width="21.42578125" style="25" customWidth="1"/>
    <col min="14856" max="14857" width="11.42578125" style="25"/>
    <col min="14858" max="14858" width="0" style="25" hidden="1" customWidth="1"/>
    <col min="14859" max="14859" width="14.7109375" style="25" customWidth="1"/>
    <col min="14860" max="14860" width="19.85546875" style="25" bestFit="1" customWidth="1"/>
    <col min="14861" max="14861" width="9.85546875" style="25" bestFit="1" customWidth="1"/>
    <col min="14862" max="14862" width="17" style="25" customWidth="1"/>
    <col min="14863" max="14863" width="14.140625" style="25" customWidth="1"/>
    <col min="14864" max="14864" width="20.42578125" style="25" customWidth="1"/>
    <col min="14865" max="15105" width="11.42578125" style="25"/>
    <col min="15106" max="15106" width="19" style="25" bestFit="1" customWidth="1"/>
    <col min="15107" max="15107" width="20.42578125" style="25" customWidth="1"/>
    <col min="15108" max="15108" width="23.5703125" style="25" customWidth="1"/>
    <col min="15109" max="15109" width="20.85546875" style="25" customWidth="1"/>
    <col min="15110" max="15110" width="11.42578125" style="25"/>
    <col min="15111" max="15111" width="21.42578125" style="25" customWidth="1"/>
    <col min="15112" max="15113" width="11.42578125" style="25"/>
    <col min="15114" max="15114" width="0" style="25" hidden="1" customWidth="1"/>
    <col min="15115" max="15115" width="14.7109375" style="25" customWidth="1"/>
    <col min="15116" max="15116" width="19.85546875" style="25" bestFit="1" customWidth="1"/>
    <col min="15117" max="15117" width="9.85546875" style="25" bestFit="1" customWidth="1"/>
    <col min="15118" max="15118" width="17" style="25" customWidth="1"/>
    <col min="15119" max="15119" width="14.140625" style="25" customWidth="1"/>
    <col min="15120" max="15120" width="20.42578125" style="25" customWidth="1"/>
    <col min="15121" max="15361" width="11.42578125" style="25"/>
    <col min="15362" max="15362" width="19" style="25" bestFit="1" customWidth="1"/>
    <col min="15363" max="15363" width="20.42578125" style="25" customWidth="1"/>
    <col min="15364" max="15364" width="23.5703125" style="25" customWidth="1"/>
    <col min="15365" max="15365" width="20.85546875" style="25" customWidth="1"/>
    <col min="15366" max="15366" width="11.42578125" style="25"/>
    <col min="15367" max="15367" width="21.42578125" style="25" customWidth="1"/>
    <col min="15368" max="15369" width="11.42578125" style="25"/>
    <col min="15370" max="15370" width="0" style="25" hidden="1" customWidth="1"/>
    <col min="15371" max="15371" width="14.7109375" style="25" customWidth="1"/>
    <col min="15372" max="15372" width="19.85546875" style="25" bestFit="1" customWidth="1"/>
    <col min="15373" max="15373" width="9.85546875" style="25" bestFit="1" customWidth="1"/>
    <col min="15374" max="15374" width="17" style="25" customWidth="1"/>
    <col min="15375" max="15375" width="14.140625" style="25" customWidth="1"/>
    <col min="15376" max="15376" width="20.42578125" style="25" customWidth="1"/>
    <col min="15377" max="15617" width="11.42578125" style="25"/>
    <col min="15618" max="15618" width="19" style="25" bestFit="1" customWidth="1"/>
    <col min="15619" max="15619" width="20.42578125" style="25" customWidth="1"/>
    <col min="15620" max="15620" width="23.5703125" style="25" customWidth="1"/>
    <col min="15621" max="15621" width="20.85546875" style="25" customWidth="1"/>
    <col min="15622" max="15622" width="11.42578125" style="25"/>
    <col min="15623" max="15623" width="21.42578125" style="25" customWidth="1"/>
    <col min="15624" max="15625" width="11.42578125" style="25"/>
    <col min="15626" max="15626" width="0" style="25" hidden="1" customWidth="1"/>
    <col min="15627" max="15627" width="14.7109375" style="25" customWidth="1"/>
    <col min="15628" max="15628" width="19.85546875" style="25" bestFit="1" customWidth="1"/>
    <col min="15629" max="15629" width="9.85546875" style="25" bestFit="1" customWidth="1"/>
    <col min="15630" max="15630" width="17" style="25" customWidth="1"/>
    <col min="15631" max="15631" width="14.140625" style="25" customWidth="1"/>
    <col min="15632" max="15632" width="20.42578125" style="25" customWidth="1"/>
    <col min="15633" max="15873" width="11.42578125" style="25"/>
    <col min="15874" max="15874" width="19" style="25" bestFit="1" customWidth="1"/>
    <col min="15875" max="15875" width="20.42578125" style="25" customWidth="1"/>
    <col min="15876" max="15876" width="23.5703125" style="25" customWidth="1"/>
    <col min="15877" max="15877" width="20.85546875" style="25" customWidth="1"/>
    <col min="15878" max="15878" width="11.42578125" style="25"/>
    <col min="15879" max="15879" width="21.42578125" style="25" customWidth="1"/>
    <col min="15880" max="15881" width="11.42578125" style="25"/>
    <col min="15882" max="15882" width="0" style="25" hidden="1" customWidth="1"/>
    <col min="15883" max="15883" width="14.7109375" style="25" customWidth="1"/>
    <col min="15884" max="15884" width="19.85546875" style="25" bestFit="1" customWidth="1"/>
    <col min="15885" max="15885" width="9.85546875" style="25" bestFit="1" customWidth="1"/>
    <col min="15886" max="15886" width="17" style="25" customWidth="1"/>
    <col min="15887" max="15887" width="14.140625" style="25" customWidth="1"/>
    <col min="15888" max="15888" width="20.42578125" style="25" customWidth="1"/>
    <col min="15889" max="16129" width="11.42578125" style="25"/>
    <col min="16130" max="16130" width="19" style="25" bestFit="1" customWidth="1"/>
    <col min="16131" max="16131" width="20.42578125" style="25" customWidth="1"/>
    <col min="16132" max="16132" width="23.5703125" style="25" customWidth="1"/>
    <col min="16133" max="16133" width="20.85546875" style="25" customWidth="1"/>
    <col min="16134" max="16134" width="11.42578125" style="25"/>
    <col min="16135" max="16135" width="21.42578125" style="25" customWidth="1"/>
    <col min="16136" max="16137" width="11.42578125" style="25"/>
    <col min="16138" max="16138" width="0" style="25" hidden="1" customWidth="1"/>
    <col min="16139" max="16139" width="14.7109375" style="25" customWidth="1"/>
    <col min="16140" max="16140" width="19.85546875" style="25" bestFit="1" customWidth="1"/>
    <col min="16141" max="16141" width="9.85546875" style="25" bestFit="1" customWidth="1"/>
    <col min="16142" max="16142" width="17" style="25" customWidth="1"/>
    <col min="16143" max="16143" width="14.140625" style="25" customWidth="1"/>
    <col min="16144" max="16144" width="20.42578125" style="25" customWidth="1"/>
    <col min="16145" max="16384" width="11.42578125" style="25"/>
  </cols>
  <sheetData>
    <row r="1" spans="2:16" ht="15.75" thickBot="1" x14ac:dyDescent="0.3"/>
    <row r="2" spans="2:16" ht="16.5" thickBot="1" x14ac:dyDescent="0.3">
      <c r="B2" s="187" t="s">
        <v>56</v>
      </c>
      <c r="C2" s="188"/>
      <c r="D2" s="188"/>
      <c r="E2" s="188"/>
      <c r="F2" s="188"/>
      <c r="G2" s="189"/>
      <c r="H2" s="26"/>
      <c r="I2" s="190" t="s">
        <v>57</v>
      </c>
      <c r="J2" s="191"/>
      <c r="K2" s="192"/>
      <c r="L2" s="196" t="s">
        <v>58</v>
      </c>
      <c r="M2" s="196"/>
      <c r="N2" s="196"/>
      <c r="O2" s="196"/>
      <c r="P2" s="197"/>
    </row>
    <row r="3" spans="2:16" ht="16.5" thickBot="1" x14ac:dyDescent="0.3">
      <c r="B3" s="198" t="s">
        <v>57</v>
      </c>
      <c r="C3" s="201" t="s">
        <v>58</v>
      </c>
      <c r="D3" s="202"/>
      <c r="E3" s="202"/>
      <c r="F3" s="202"/>
      <c r="G3" s="203"/>
      <c r="H3" s="27"/>
      <c r="I3" s="193"/>
      <c r="J3" s="194"/>
      <c r="K3" s="195"/>
      <c r="L3" s="28" t="s">
        <v>59</v>
      </c>
      <c r="M3" s="29" t="s">
        <v>60</v>
      </c>
      <c r="N3" s="29" t="s">
        <v>61</v>
      </c>
      <c r="O3" s="29" t="s">
        <v>62</v>
      </c>
      <c r="P3" s="29" t="s">
        <v>63</v>
      </c>
    </row>
    <row r="4" spans="2:16" ht="16.5" thickBot="1" x14ac:dyDescent="0.3">
      <c r="B4" s="199"/>
      <c r="C4" s="30" t="s">
        <v>64</v>
      </c>
      <c r="D4" s="28" t="s">
        <v>60</v>
      </c>
      <c r="E4" s="28" t="s">
        <v>61</v>
      </c>
      <c r="F4" s="28" t="s">
        <v>62</v>
      </c>
      <c r="G4" s="28" t="s">
        <v>63</v>
      </c>
      <c r="H4" s="204"/>
      <c r="I4" s="193"/>
      <c r="J4" s="194"/>
      <c r="K4" s="195"/>
      <c r="L4" s="31">
        <v>-1</v>
      </c>
      <c r="M4" s="31">
        <v>-2</v>
      </c>
      <c r="N4" s="31">
        <v>-3</v>
      </c>
      <c r="O4" s="31">
        <v>-4</v>
      </c>
      <c r="P4" s="31">
        <v>-5</v>
      </c>
    </row>
    <row r="5" spans="2:16" ht="16.5" thickBot="1" x14ac:dyDescent="0.3">
      <c r="B5" s="200"/>
      <c r="C5" s="32">
        <v>1</v>
      </c>
      <c r="D5" s="31">
        <v>2</v>
      </c>
      <c r="E5" s="31">
        <v>3</v>
      </c>
      <c r="F5" s="31">
        <v>4</v>
      </c>
      <c r="G5" s="31">
        <v>5</v>
      </c>
      <c r="H5" s="204"/>
      <c r="I5" s="193"/>
      <c r="J5" s="194"/>
      <c r="K5" s="195"/>
      <c r="L5" s="205" t="s">
        <v>65</v>
      </c>
      <c r="M5" s="206"/>
      <c r="N5" s="207" t="s">
        <v>66</v>
      </c>
      <c r="O5" s="208"/>
      <c r="P5" s="209"/>
    </row>
    <row r="6" spans="2:16" ht="16.5" hidden="1" thickBot="1" x14ac:dyDescent="0.3">
      <c r="B6" s="33"/>
      <c r="C6" s="31"/>
      <c r="D6" s="31"/>
      <c r="E6" s="31"/>
      <c r="F6" s="31"/>
      <c r="G6" s="31"/>
      <c r="H6" s="26"/>
      <c r="I6" s="193"/>
      <c r="J6" s="194"/>
      <c r="K6" s="195"/>
      <c r="L6" s="34"/>
      <c r="M6" s="35"/>
      <c r="N6" s="207"/>
      <c r="O6" s="208"/>
      <c r="P6" s="209"/>
    </row>
    <row r="7" spans="2:16" ht="16.5" thickBot="1" x14ac:dyDescent="0.3">
      <c r="B7" s="36" t="s">
        <v>67</v>
      </c>
      <c r="C7" s="37" t="s">
        <v>68</v>
      </c>
      <c r="D7" s="37" t="s">
        <v>69</v>
      </c>
      <c r="E7" s="38" t="s">
        <v>70</v>
      </c>
      <c r="F7" s="39" t="s">
        <v>71</v>
      </c>
      <c r="G7" s="39" t="s">
        <v>72</v>
      </c>
      <c r="H7" s="40"/>
      <c r="I7" s="183" t="s">
        <v>73</v>
      </c>
      <c r="J7" s="41">
        <v>1</v>
      </c>
      <c r="K7" s="42" t="s">
        <v>29</v>
      </c>
      <c r="L7" s="175" t="s">
        <v>68</v>
      </c>
      <c r="M7" s="185" t="s">
        <v>69</v>
      </c>
      <c r="N7" s="177" t="s">
        <v>70</v>
      </c>
      <c r="O7" s="179" t="s">
        <v>71</v>
      </c>
      <c r="P7" s="179" t="s">
        <v>72</v>
      </c>
    </row>
    <row r="8" spans="2:16" ht="16.5" thickBot="1" x14ac:dyDescent="0.3">
      <c r="B8" s="36" t="s">
        <v>74</v>
      </c>
      <c r="C8" s="37" t="s">
        <v>69</v>
      </c>
      <c r="D8" s="37" t="s">
        <v>75</v>
      </c>
      <c r="E8" s="38" t="s">
        <v>76</v>
      </c>
      <c r="F8" s="39" t="s">
        <v>77</v>
      </c>
      <c r="G8" s="43" t="s">
        <v>78</v>
      </c>
      <c r="H8" s="40"/>
      <c r="I8" s="184"/>
      <c r="J8" s="44"/>
      <c r="K8" s="45">
        <v>1</v>
      </c>
      <c r="L8" s="176"/>
      <c r="M8" s="186"/>
      <c r="N8" s="178"/>
      <c r="O8" s="180"/>
      <c r="P8" s="180"/>
    </row>
    <row r="9" spans="2:16" ht="32.25" thickBot="1" x14ac:dyDescent="0.3">
      <c r="B9" s="36" t="s">
        <v>79</v>
      </c>
      <c r="C9" s="37" t="s">
        <v>80</v>
      </c>
      <c r="D9" s="38" t="s">
        <v>76</v>
      </c>
      <c r="E9" s="39" t="s">
        <v>81</v>
      </c>
      <c r="F9" s="43" t="s">
        <v>82</v>
      </c>
      <c r="G9" s="43" t="s">
        <v>83</v>
      </c>
      <c r="H9" s="40"/>
      <c r="I9" s="184"/>
      <c r="J9" s="46">
        <v>2</v>
      </c>
      <c r="K9" s="45" t="s">
        <v>84</v>
      </c>
      <c r="L9" s="37" t="s">
        <v>69</v>
      </c>
      <c r="M9" s="37" t="s">
        <v>75</v>
      </c>
      <c r="N9" s="38" t="s">
        <v>76</v>
      </c>
      <c r="O9" s="39" t="s">
        <v>77</v>
      </c>
      <c r="P9" s="43" t="s">
        <v>78</v>
      </c>
    </row>
    <row r="10" spans="2:16" ht="16.5" thickBot="1" x14ac:dyDescent="0.3">
      <c r="B10" s="36" t="s">
        <v>85</v>
      </c>
      <c r="C10" s="38" t="s">
        <v>86</v>
      </c>
      <c r="D10" s="39" t="s">
        <v>77</v>
      </c>
      <c r="E10" s="39" t="s">
        <v>87</v>
      </c>
      <c r="F10" s="43" t="s">
        <v>88</v>
      </c>
      <c r="G10" s="43" t="s">
        <v>89</v>
      </c>
      <c r="H10" s="40"/>
      <c r="I10" s="173" t="s">
        <v>90</v>
      </c>
      <c r="J10" s="47">
        <v>3</v>
      </c>
      <c r="K10" s="45" t="s">
        <v>35</v>
      </c>
      <c r="L10" s="175" t="s">
        <v>80</v>
      </c>
      <c r="M10" s="177" t="s">
        <v>76</v>
      </c>
      <c r="N10" s="179" t="s">
        <v>81</v>
      </c>
      <c r="O10" s="169" t="s">
        <v>82</v>
      </c>
      <c r="P10" s="169" t="s">
        <v>83</v>
      </c>
    </row>
    <row r="11" spans="2:16" ht="16.5" thickBot="1" x14ac:dyDescent="0.3">
      <c r="B11" s="36" t="s">
        <v>91</v>
      </c>
      <c r="C11" s="39" t="s">
        <v>72</v>
      </c>
      <c r="D11" s="39" t="s">
        <v>92</v>
      </c>
      <c r="E11" s="43" t="s">
        <v>83</v>
      </c>
      <c r="F11" s="43" t="s">
        <v>89</v>
      </c>
      <c r="G11" s="43" t="s">
        <v>93</v>
      </c>
      <c r="H11" s="40"/>
      <c r="I11" s="173"/>
      <c r="J11" s="47"/>
      <c r="K11" s="45">
        <v>3</v>
      </c>
      <c r="L11" s="176"/>
      <c r="M11" s="178"/>
      <c r="N11" s="180"/>
      <c r="O11" s="170"/>
      <c r="P11" s="170"/>
    </row>
    <row r="12" spans="2:16" ht="15.75" x14ac:dyDescent="0.25">
      <c r="I12" s="173"/>
      <c r="J12" s="47">
        <v>4</v>
      </c>
      <c r="K12" s="45" t="s">
        <v>38</v>
      </c>
      <c r="L12" s="181" t="s">
        <v>86</v>
      </c>
      <c r="M12" s="179" t="s">
        <v>77</v>
      </c>
      <c r="N12" s="179" t="s">
        <v>87</v>
      </c>
      <c r="O12" s="169" t="s">
        <v>88</v>
      </c>
      <c r="P12" s="169" t="s">
        <v>89</v>
      </c>
    </row>
    <row r="13" spans="2:16" ht="16.5" thickBot="1" x14ac:dyDescent="0.3">
      <c r="I13" s="173"/>
      <c r="J13" s="47"/>
      <c r="K13" s="45">
        <v>4</v>
      </c>
      <c r="L13" s="182"/>
      <c r="M13" s="180"/>
      <c r="N13" s="180"/>
      <c r="O13" s="170"/>
      <c r="P13" s="170"/>
    </row>
    <row r="14" spans="2:16" ht="32.25" thickBot="1" x14ac:dyDescent="0.3">
      <c r="B14" s="171" t="s">
        <v>94</v>
      </c>
      <c r="C14" s="172"/>
      <c r="D14" s="172"/>
      <c r="E14" s="172"/>
      <c r="I14" s="174"/>
      <c r="J14" s="48">
        <v>5</v>
      </c>
      <c r="K14" s="49" t="s">
        <v>95</v>
      </c>
      <c r="L14" s="39" t="s">
        <v>72</v>
      </c>
      <c r="M14" s="39" t="s">
        <v>92</v>
      </c>
      <c r="N14" s="43" t="s">
        <v>83</v>
      </c>
      <c r="O14" s="43" t="s">
        <v>89</v>
      </c>
      <c r="P14" s="43" t="s">
        <v>93</v>
      </c>
    </row>
    <row r="15" spans="2:16" ht="16.5" thickBot="1" x14ac:dyDescent="0.3">
      <c r="B15" s="50" t="s">
        <v>96</v>
      </c>
      <c r="C15" s="51" t="s">
        <v>97</v>
      </c>
      <c r="D15" s="171" t="s">
        <v>27</v>
      </c>
      <c r="E15" s="172"/>
    </row>
    <row r="16" spans="2:16" ht="30" customHeight="1" thickBot="1" x14ac:dyDescent="0.3">
      <c r="B16" s="52" t="s">
        <v>98</v>
      </c>
      <c r="C16" s="53" t="s">
        <v>99</v>
      </c>
      <c r="D16" s="167" t="s">
        <v>100</v>
      </c>
      <c r="E16" s="168"/>
    </row>
    <row r="17" spans="2:5" ht="35.25" customHeight="1" thickBot="1" x14ac:dyDescent="0.3">
      <c r="B17" s="52" t="s">
        <v>61</v>
      </c>
      <c r="C17" s="54" t="s">
        <v>101</v>
      </c>
      <c r="D17" s="167" t="s">
        <v>102</v>
      </c>
      <c r="E17" s="168"/>
    </row>
    <row r="18" spans="2:5" ht="27.75" customHeight="1" thickBot="1" x14ac:dyDescent="0.3">
      <c r="B18" s="52" t="s">
        <v>103</v>
      </c>
      <c r="C18" s="55" t="s">
        <v>104</v>
      </c>
      <c r="D18" s="167" t="s">
        <v>105</v>
      </c>
      <c r="E18" s="168"/>
    </row>
    <row r="19" spans="2:5" ht="45" customHeight="1" thickBot="1" x14ac:dyDescent="0.3">
      <c r="B19" s="52" t="s">
        <v>106</v>
      </c>
      <c r="C19" s="56" t="s">
        <v>107</v>
      </c>
      <c r="D19" s="167" t="s">
        <v>108</v>
      </c>
      <c r="E19" s="168"/>
    </row>
  </sheetData>
  <mergeCells count="32">
    <mergeCell ref="P7:P8"/>
    <mergeCell ref="B2:G2"/>
    <mergeCell ref="I2:K6"/>
    <mergeCell ref="L2:P2"/>
    <mergeCell ref="B3:B5"/>
    <mergeCell ref="C3:G3"/>
    <mergeCell ref="H4:H5"/>
    <mergeCell ref="L5:M5"/>
    <mergeCell ref="N5:P5"/>
    <mergeCell ref="N6:P6"/>
    <mergeCell ref="O12:O13"/>
    <mergeCell ref="I7:I9"/>
    <mergeCell ref="L7:L8"/>
    <mergeCell ref="M7:M8"/>
    <mergeCell ref="N7:N8"/>
    <mergeCell ref="O7:O8"/>
    <mergeCell ref="D19:E19"/>
    <mergeCell ref="P12:P13"/>
    <mergeCell ref="B14:E14"/>
    <mergeCell ref="D15:E15"/>
    <mergeCell ref="D16:E16"/>
    <mergeCell ref="D17:E17"/>
    <mergeCell ref="D18:E18"/>
    <mergeCell ref="I10:I14"/>
    <mergeCell ref="L10:L11"/>
    <mergeCell ref="M10:M11"/>
    <mergeCell ref="N10:N11"/>
    <mergeCell ref="O10:O11"/>
    <mergeCell ref="P10:P11"/>
    <mergeCell ref="L12:L13"/>
    <mergeCell ref="M12:M13"/>
    <mergeCell ref="N12:N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23"/>
  <sheetViews>
    <sheetView workbookViewId="0">
      <selection activeCell="K14" sqref="K14"/>
    </sheetView>
  </sheetViews>
  <sheetFormatPr baseColWidth="10" defaultColWidth="10.7109375" defaultRowHeight="15" x14ac:dyDescent="0.25"/>
  <cols>
    <col min="3" max="3" width="26.42578125" customWidth="1"/>
    <col min="259" max="259" width="26.42578125" customWidth="1"/>
    <col min="515" max="515" width="26.42578125" customWidth="1"/>
    <col min="771" max="771" width="26.42578125" customWidth="1"/>
    <col min="1027" max="1027" width="26.42578125" customWidth="1"/>
    <col min="1283" max="1283" width="26.42578125" customWidth="1"/>
    <col min="1539" max="1539" width="26.42578125" customWidth="1"/>
    <col min="1795" max="1795" width="26.42578125" customWidth="1"/>
    <col min="2051" max="2051" width="26.42578125" customWidth="1"/>
    <col min="2307" max="2307" width="26.42578125" customWidth="1"/>
    <col min="2563" max="2563" width="26.42578125" customWidth="1"/>
    <col min="2819" max="2819" width="26.42578125" customWidth="1"/>
    <col min="3075" max="3075" width="26.42578125" customWidth="1"/>
    <col min="3331" max="3331" width="26.42578125" customWidth="1"/>
    <col min="3587" max="3587" width="26.42578125" customWidth="1"/>
    <col min="3843" max="3843" width="26.42578125" customWidth="1"/>
    <col min="4099" max="4099" width="26.42578125" customWidth="1"/>
    <col min="4355" max="4355" width="26.42578125" customWidth="1"/>
    <col min="4611" max="4611" width="26.42578125" customWidth="1"/>
    <col min="4867" max="4867" width="26.42578125" customWidth="1"/>
    <col min="5123" max="5123" width="26.42578125" customWidth="1"/>
    <col min="5379" max="5379" width="26.42578125" customWidth="1"/>
    <col min="5635" max="5635" width="26.42578125" customWidth="1"/>
    <col min="5891" max="5891" width="26.42578125" customWidth="1"/>
    <col min="6147" max="6147" width="26.42578125" customWidth="1"/>
    <col min="6403" max="6403" width="26.42578125" customWidth="1"/>
    <col min="6659" max="6659" width="26.42578125" customWidth="1"/>
    <col min="6915" max="6915" width="26.42578125" customWidth="1"/>
    <col min="7171" max="7171" width="26.42578125" customWidth="1"/>
    <col min="7427" max="7427" width="26.42578125" customWidth="1"/>
    <col min="7683" max="7683" width="26.42578125" customWidth="1"/>
    <col min="7939" max="7939" width="26.42578125" customWidth="1"/>
    <col min="8195" max="8195" width="26.42578125" customWidth="1"/>
    <col min="8451" max="8451" width="26.42578125" customWidth="1"/>
    <col min="8707" max="8707" width="26.42578125" customWidth="1"/>
    <col min="8963" max="8963" width="26.42578125" customWidth="1"/>
    <col min="9219" max="9219" width="26.42578125" customWidth="1"/>
    <col min="9475" max="9475" width="26.42578125" customWidth="1"/>
    <col min="9731" max="9731" width="26.42578125" customWidth="1"/>
    <col min="9987" max="9987" width="26.42578125" customWidth="1"/>
    <col min="10243" max="10243" width="26.42578125" customWidth="1"/>
    <col min="10499" max="10499" width="26.42578125" customWidth="1"/>
    <col min="10755" max="10755" width="26.42578125" customWidth="1"/>
    <col min="11011" max="11011" width="26.42578125" customWidth="1"/>
    <col min="11267" max="11267" width="26.42578125" customWidth="1"/>
    <col min="11523" max="11523" width="26.42578125" customWidth="1"/>
    <col min="11779" max="11779" width="26.42578125" customWidth="1"/>
    <col min="12035" max="12035" width="26.42578125" customWidth="1"/>
    <col min="12291" max="12291" width="26.42578125" customWidth="1"/>
    <col min="12547" max="12547" width="26.42578125" customWidth="1"/>
    <col min="12803" max="12803" width="26.42578125" customWidth="1"/>
    <col min="13059" max="13059" width="26.42578125" customWidth="1"/>
    <col min="13315" max="13315" width="26.42578125" customWidth="1"/>
    <col min="13571" max="13571" width="26.42578125" customWidth="1"/>
    <col min="13827" max="13827" width="26.42578125" customWidth="1"/>
    <col min="14083" max="14083" width="26.42578125" customWidth="1"/>
    <col min="14339" max="14339" width="26.42578125" customWidth="1"/>
    <col min="14595" max="14595" width="26.42578125" customWidth="1"/>
    <col min="14851" max="14851" width="26.42578125" customWidth="1"/>
    <col min="15107" max="15107" width="26.42578125" customWidth="1"/>
    <col min="15363" max="15363" width="26.42578125" customWidth="1"/>
    <col min="15619" max="15619" width="26.42578125" customWidth="1"/>
    <col min="15875" max="15875" width="26.42578125" customWidth="1"/>
    <col min="16131" max="16131" width="26.42578125" customWidth="1"/>
  </cols>
  <sheetData>
    <row r="2" spans="2:3" x14ac:dyDescent="0.25">
      <c r="B2" s="57"/>
      <c r="C2" s="57"/>
    </row>
    <row r="3" spans="2:3" ht="18.75" x14ac:dyDescent="0.3">
      <c r="B3" s="210" t="s">
        <v>109</v>
      </c>
      <c r="C3" s="211"/>
    </row>
    <row r="4" spans="2:3" x14ac:dyDescent="0.25">
      <c r="B4" s="212"/>
      <c r="C4" s="213"/>
    </row>
    <row r="5" spans="2:3" x14ac:dyDescent="0.25">
      <c r="B5" s="58" t="s">
        <v>68</v>
      </c>
      <c r="C5" s="59" t="s">
        <v>110</v>
      </c>
    </row>
    <row r="6" spans="2:3" x14ac:dyDescent="0.25">
      <c r="B6" s="58" t="s">
        <v>69</v>
      </c>
      <c r="C6" s="59" t="s">
        <v>110</v>
      </c>
    </row>
    <row r="7" spans="2:3" x14ac:dyDescent="0.25">
      <c r="B7" s="58" t="s">
        <v>80</v>
      </c>
      <c r="C7" s="59" t="s">
        <v>111</v>
      </c>
    </row>
    <row r="8" spans="2:3" x14ac:dyDescent="0.25">
      <c r="B8" s="60" t="s">
        <v>75</v>
      </c>
      <c r="C8" s="59" t="s">
        <v>111</v>
      </c>
    </row>
    <row r="9" spans="2:3" x14ac:dyDescent="0.25">
      <c r="B9" s="60" t="s">
        <v>70</v>
      </c>
      <c r="C9" s="61" t="s">
        <v>112</v>
      </c>
    </row>
    <row r="10" spans="2:3" x14ac:dyDescent="0.25">
      <c r="B10" s="60" t="s">
        <v>86</v>
      </c>
      <c r="C10" s="61" t="s">
        <v>61</v>
      </c>
    </row>
    <row r="11" spans="2:3" x14ac:dyDescent="0.25">
      <c r="B11" s="60" t="s">
        <v>76</v>
      </c>
      <c r="C11" s="61" t="s">
        <v>61</v>
      </c>
    </row>
    <row r="12" spans="2:3" x14ac:dyDescent="0.25">
      <c r="B12" s="60" t="s">
        <v>71</v>
      </c>
      <c r="C12" s="62" t="s">
        <v>113</v>
      </c>
    </row>
    <row r="13" spans="2:3" x14ac:dyDescent="0.25">
      <c r="B13" s="60" t="s">
        <v>72</v>
      </c>
      <c r="C13" s="62" t="s">
        <v>113</v>
      </c>
    </row>
    <row r="14" spans="2:3" x14ac:dyDescent="0.25">
      <c r="B14" s="60" t="s">
        <v>77</v>
      </c>
      <c r="C14" s="62" t="s">
        <v>113</v>
      </c>
    </row>
    <row r="15" spans="2:3" x14ac:dyDescent="0.25">
      <c r="B15" s="60" t="s">
        <v>92</v>
      </c>
      <c r="C15" s="62" t="s">
        <v>113</v>
      </c>
    </row>
    <row r="16" spans="2:3" x14ac:dyDescent="0.25">
      <c r="B16" s="60" t="s">
        <v>81</v>
      </c>
      <c r="C16" s="62" t="s">
        <v>113</v>
      </c>
    </row>
    <row r="17" spans="2:3" x14ac:dyDescent="0.25">
      <c r="B17" s="60" t="s">
        <v>87</v>
      </c>
      <c r="C17" s="62" t="s">
        <v>113</v>
      </c>
    </row>
    <row r="18" spans="2:3" x14ac:dyDescent="0.25">
      <c r="B18" s="63" t="s">
        <v>78</v>
      </c>
      <c r="C18" s="64" t="s">
        <v>114</v>
      </c>
    </row>
    <row r="19" spans="2:3" x14ac:dyDescent="0.25">
      <c r="B19" s="63" t="s">
        <v>82</v>
      </c>
      <c r="C19" s="64" t="s">
        <v>114</v>
      </c>
    </row>
    <row r="20" spans="2:3" x14ac:dyDescent="0.25">
      <c r="B20" s="63" t="s">
        <v>83</v>
      </c>
      <c r="C20" s="64" t="s">
        <v>114</v>
      </c>
    </row>
    <row r="21" spans="2:3" x14ac:dyDescent="0.25">
      <c r="B21" s="63" t="s">
        <v>88</v>
      </c>
      <c r="C21" s="64" t="s">
        <v>114</v>
      </c>
    </row>
    <row r="22" spans="2:3" x14ac:dyDescent="0.25">
      <c r="B22" s="63" t="s">
        <v>89</v>
      </c>
      <c r="C22" s="64" t="s">
        <v>114</v>
      </c>
    </row>
    <row r="23" spans="2:3" x14ac:dyDescent="0.25">
      <c r="B23" s="63" t="s">
        <v>93</v>
      </c>
      <c r="C23" s="64" t="s">
        <v>114</v>
      </c>
    </row>
  </sheetData>
  <mergeCells count="2"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GESTION ESTRATEGICA</vt:lpstr>
      <vt:lpstr>PROBABILIDAD</vt:lpstr>
      <vt:lpstr>IMPACTO</vt:lpstr>
      <vt:lpstr>MATRIZ DE CALIFICACION</vt:lpstr>
      <vt:lpstr>ZONA DE 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Diaz Rios</dc:creator>
  <cp:lastModifiedBy>Sandra Milena Diaz Rios</cp:lastModifiedBy>
  <cp:lastPrinted>2019-01-29T14:37:12Z</cp:lastPrinted>
  <dcterms:created xsi:type="dcterms:W3CDTF">2018-11-26T14:28:20Z</dcterms:created>
  <dcterms:modified xsi:type="dcterms:W3CDTF">2020-01-28T18:21:41Z</dcterms:modified>
</cp:coreProperties>
</file>